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24" firstSheet="0" activeTab="1"/>
  </bookViews>
  <sheets>
    <sheet name="Feuil2" sheetId="1" state="visible" r:id="rId2"/>
    <sheet name="Feuil1" sheetId="2" state="visible" r:id="rId3"/>
  </sheets>
  <definedNames>
    <definedName function="false" hidden="false" localSheetId="1" name="_xlnm.Print_Area" vbProcedure="false">Feuil1!$A$1:$H$209</definedName>
    <definedName function="false" hidden="false" localSheetId="1" name="_xlnm.Print_Area" vbProcedure="false">Feuil1!$A$1:$H$209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<sst xmlns="http://schemas.openxmlformats.org/spreadsheetml/2006/main" count="355" uniqueCount="227">
  <si>
    <r>
      <rPr>
        <b val="true"/>
        <vertAlign val="superscript"/>
        <sz val="12"/>
        <rFont val="Arial"/>
        <family val="2"/>
        <charset val="1"/>
      </rPr>
      <t>   4</t>
    </r>
    <r>
      <rPr>
        <b val="true"/>
        <sz val="12"/>
        <rFont val="Arial"/>
        <family val="2"/>
        <charset val="1"/>
      </rPr>
      <t>ème</t>
    </r>
    <r>
      <rPr>
        <b val="true"/>
        <sz val="12"/>
        <rFont val="Arial"/>
        <family val="2"/>
        <charset val="1"/>
      </rPr>
      <t> BOUCLES ENTRE BEAUCE ET PERCHE     -     DIMANCHE  26 MARS 2023</t>
    </r>
  </si>
  <si>
    <t>                        DEPART :   FRUNCE  -   ARRIVEE :   ILLIERS-COMBRAY (131,2 km)</t>
  </si>
  <si>
    <t>KMS</t>
  </si>
  <si>
    <t>HORAIRE</t>
  </si>
  <si>
    <t>De l'arrivée</t>
  </si>
  <si>
    <t>Du départ</t>
  </si>
  <si>
    <t>Vitesse moyenne en Km/h</t>
  </si>
  <si>
    <t>ROUTE</t>
  </si>
  <si>
    <t>ITINERAIRE</t>
  </si>
  <si>
    <t> FRUNCE</t>
  </si>
  <si>
    <r>
      <rPr>
        <b val="true"/>
        <sz val="9.5"/>
        <color rgb="FFFF0000"/>
        <rFont val="Times New Roman"/>
        <family val="1"/>
        <charset val="1"/>
      </rPr>
      <t>DEPART </t>
    </r>
    <r>
      <rPr>
        <b val="true"/>
        <sz val="9.5"/>
        <rFont val="Times New Roman"/>
        <family val="1"/>
        <charset val="1"/>
      </rPr>
      <t>FICTIF</t>
    </r>
    <r>
      <rPr>
        <b val="true"/>
        <sz val="9.5"/>
        <rFont val="Times New Roman"/>
        <family val="1"/>
        <charset val="1"/>
      </rPr>
      <t> AU PODIUM      MAIRIE</t>
    </r>
  </si>
  <si>
    <t>D 108</t>
  </si>
  <si>
    <t>CAR,RUE DU LOIR/RUE DU PUITS TOUT DROIT</t>
  </si>
  <si>
    <t>CAR, D 108/D 108,1,8B TOUT DROIT</t>
  </si>
  <si>
    <t>CAR,D 108/D 143 TOUT DROIT</t>
  </si>
  <si>
    <t>CAR, D 108/ D 143 A DROITE</t>
  </si>
  <si>
    <t>D 143</t>
  </si>
  <si>
    <t>VILLEBON</t>
  </si>
  <si>
    <t>STOP RUE DE SULLY  TOUT DROIT</t>
  </si>
  <si>
    <t>CAR, D 143 / RUE DU CHÂTEAU D'EAU</t>
  </si>
  <si>
    <t>CAR, D 143 / D 30 A GAUCHE</t>
  </si>
  <si>
    <r>
      <rPr>
        <b val="true"/>
        <sz val="9.5"/>
        <color rgb="FFFF0000"/>
        <rFont val="Times New Roman"/>
        <family val="1"/>
        <charset val="1"/>
      </rPr>
      <t>ST DENIS DES PUITS     </t>
    </r>
    <r>
      <rPr>
        <b val="true"/>
        <sz val="9.5"/>
        <color rgb="FFFF0000"/>
        <rFont val="Times New Roman"/>
        <family val="1"/>
        <charset val="1"/>
      </rPr>
      <t>DEPART REEL</t>
    </r>
  </si>
  <si>
    <r>
      <rPr>
        <sz val="9.5"/>
        <color rgb="FFFF0000"/>
        <rFont val="Times New Roman"/>
        <family val="1"/>
        <charset val="1"/>
      </rPr>
      <t>                                                 </t>
    </r>
    <r>
      <rPr>
        <sz val="9.5"/>
        <color rgb="FFFF0000"/>
        <rFont val="Times New Roman"/>
        <family val="1"/>
        <charset val="1"/>
      </rPr>
      <t>DEPART REEL</t>
    </r>
  </si>
  <si>
    <t>CAR D 143/ D 346,3 TOUT DROIT</t>
  </si>
  <si>
    <t>CAR,D 143/D 346 A DROITE</t>
  </si>
  <si>
    <t>D 346</t>
  </si>
  <si>
    <t>CAR, D 346 / D 346,12 A GAUCHE</t>
  </si>
  <si>
    <t>CAR, D 346 / D 346,6  A GAUCHE</t>
  </si>
  <si>
    <t>D 346,6</t>
  </si>
  <si>
    <t>CAR  CHÂTEAU D'EAU  TOUT DROIT</t>
  </si>
  <si>
    <t>LE THIEULIN</t>
  </si>
  <si>
    <t>CAR RUE DES PRES DU MOULIN/RUE DE PIERRE TOUT DROIT</t>
  </si>
  <si>
    <t>D 128</t>
  </si>
  <si>
    <t>CAR RUE DES PRES DU MOULIN/RUE DE LA GUERINIERE A DROITE</t>
  </si>
  <si>
    <t>CAR, RUE DE LA GUERINIERE / RUE DU LAVOIR TOUT DROIT</t>
  </si>
  <si>
    <t>CAR RUE DES FORGERONS / RUE NEUVE TOUT DROIT</t>
  </si>
  <si>
    <t>CAR D 128 /D 346,10  TOUT DROIT</t>
  </si>
  <si>
    <t>CAR D 128 / D 923  TOUT DROIT</t>
  </si>
  <si>
    <t>FRIAIZE</t>
  </si>
  <si>
    <t>CAR D 128 / D 345  TOUT DROIT</t>
  </si>
  <si>
    <t>CAR D 128 / D 347,9 /  D 347,11  A DROITE </t>
  </si>
  <si>
    <r>
      <rPr>
        <sz val="9.5"/>
        <rFont val="Times New Roman"/>
        <family val="1"/>
        <charset val="1"/>
      </rPr>
      <t>LE FAVRIL MAIRIE   </t>
    </r>
    <r>
      <rPr>
        <sz val="9.5"/>
        <rFont val="Times New Roman"/>
        <family val="1"/>
        <charset val="1"/>
      </rPr>
      <t>TOUT DROIT</t>
    </r>
  </si>
  <si>
    <t>CAR D 128 / D 920 AVENUE DE LA GARE  TOUT DROIT</t>
  </si>
  <si>
    <t>D 920</t>
  </si>
  <si>
    <t>CAR, D 920 / D ,,,,,,,,,,,ROUTE DU CHÂTEAU DE  LA RIVIERE</t>
  </si>
  <si>
    <t>D 347,6</t>
  </si>
  <si>
    <t>CAR D 347,6 / D ,,,,,,,,  TOUT DROIT</t>
  </si>
  <si>
    <r>
      <rPr>
        <sz val="9.5"/>
        <color rgb="FFFF0000"/>
        <rFont val="Times New Roman"/>
        <family val="1"/>
        <charset val="1"/>
      </rPr>
      <t>D 347,6  </t>
    </r>
    <r>
      <rPr>
        <sz val="9.5"/>
        <color rgb="FFFF0000"/>
        <rFont val="Times New Roman"/>
        <family val="1"/>
        <charset val="1"/>
      </rPr>
      <t>M G 1</t>
    </r>
  </si>
  <si>
    <t>CAR D 347,6 / D 155 A DROITE</t>
  </si>
  <si>
    <t>D 155</t>
  </si>
  <si>
    <t>PONTGOUIN</t>
  </si>
  <si>
    <t>CAR, D 155 / D 30 RUE PASTEUR A DROITE</t>
  </si>
  <si>
    <t>D 30</t>
  </si>
  <si>
    <t>CAR, RUE DU MARQUIS D'ALIGRE D 30 / D 920 A DROITE</t>
  </si>
  <si>
    <t>CAR D 920 / D1,5 A GAUCHE</t>
  </si>
  <si>
    <t>D 1,5</t>
  </si>
  <si>
    <t>GUIMONVILLIERS</t>
  </si>
  <si>
    <t>CAR, D 1,5 / D 347,2 RUE DU CHARMOY TOUT DROIT</t>
  </si>
  <si>
    <t>CAR, D 1,5 D 347,1 A GAUCHE</t>
  </si>
  <si>
    <t>D 347,1</t>
  </si>
  <si>
    <t>BILLANCELLES</t>
  </si>
  <si>
    <t>CAR,D 347,1 / D 125 TOUT DROIT</t>
  </si>
  <si>
    <t>CAR D 347,1 / D 1,5 A GAUCHE</t>
  </si>
  <si>
    <t>CAR, D 1,5 / D 23 A GAUCHE</t>
  </si>
  <si>
    <t>D 23</t>
  </si>
  <si>
    <t>CAR, D 23 / D 24  BALACLAVA   A DROITE   </t>
  </si>
  <si>
    <t>D 24 </t>
  </si>
  <si>
    <t>ST ARNOULT DES BOIS</t>
  </si>
  <si>
    <t>CAR, D 24 / D 139  RUE DE COURVILLE  A DROITE</t>
  </si>
  <si>
    <t>D 139</t>
  </si>
  <si>
    <t>CAR, D 139 / D 344  A DROITE</t>
  </si>
  <si>
    <t>CAR D 139 / D 23  TOUT DROIT PAR D 23</t>
  </si>
  <si>
    <t>COURVILLE SUR EURE</t>
  </si>
  <si>
    <t>D 125</t>
  </si>
  <si>
    <t>CAR, D 125 / D 920  A DROITE</t>
  </si>
  <si>
    <t>LANDELLES</t>
  </si>
  <si>
    <t>CAR,  D  920  /  D 345,2  A GAUCHE  PAR LA RUE DES ETANGS</t>
  </si>
  <si>
    <t>D 345,2</t>
  </si>
  <si>
    <t>CAR D 345,2  /  D 345  RUE DU PARC  A GAUCHE</t>
  </si>
  <si>
    <t>D 345 </t>
  </si>
  <si>
    <t>PONT ETROIT</t>
  </si>
  <si>
    <r>
      <rPr>
        <sz val="9.5"/>
        <rFont val="Times New Roman"/>
        <family val="1"/>
        <charset val="1"/>
      </rPr>
      <t>M G 2   </t>
    </r>
    <r>
      <rPr>
        <sz val="9.5"/>
        <rFont val="Times New Roman"/>
        <family val="1"/>
        <charset val="1"/>
      </rPr>
      <t>CHEVRE PENDUE</t>
    </r>
  </si>
  <si>
    <t>CHATILLON</t>
  </si>
  <si>
    <t>CAR,  D 345  /  D 103  A GAUCHE</t>
  </si>
  <si>
    <t>D 103</t>
  </si>
  <si>
    <t>CHUISNES</t>
  </si>
  <si>
    <t>CAR, D 103  /  D 108  A DROITE PAR LA RUE DU 11 NOVEMBRE</t>
  </si>
  <si>
    <t>PLACE DE L'EGLISE /  RUE DES 3 PONTS</t>
  </si>
  <si>
    <t>GIRATOIRE DE LA GENDARMERIE  TOUT DROIT</t>
  </si>
  <si>
    <t>CAR, RUE ST NICOLAS / RUE DES BAS JARDINS A DROITE</t>
  </si>
  <si>
    <t>CAR, RUE DES BAS JARDINS / RUE GEORGES FESSARD  A GAUCHE</t>
  </si>
  <si>
    <t>CAR, RUE GEORGES FESSARD / AVENUE THIERS  A DROITE</t>
  </si>
  <si>
    <t>GIRATOIRE AVENUE THIERS / RUE DES CANAUX  TOUT DROIT</t>
  </si>
  <si>
    <t>D 114</t>
  </si>
  <si>
    <t>CAR, D 114 / D344 A DROITE</t>
  </si>
  <si>
    <t>D 344</t>
  </si>
  <si>
    <t>LE PLESSIS FEVRE</t>
  </si>
  <si>
    <t>CAR,  D 344 / D 131  A GAUCHE</t>
  </si>
  <si>
    <t>D 131</t>
  </si>
  <si>
    <t>ST GERMAIN LE GAILLARD</t>
  </si>
  <si>
    <t>CAR, RUE DE LA CHARENTONNE/RUE DU POT DE VIN/RUE DES TILLEULS ToutDroit</t>
  </si>
  <si>
    <t>STOP RUE DE LA PETITE HAIE  TOUT DROIT</t>
  </si>
  <si>
    <t>CAR, D 131 / D D 143  EGLISE D'ORROUER  A DROITE</t>
  </si>
  <si>
    <t>CAR, D 143 / D 121 A GAUCHE</t>
  </si>
  <si>
    <t>D 121</t>
  </si>
  <si>
    <t>CAR, D 121 / D 344  TOUT DROIT  PAR D 121</t>
  </si>
  <si>
    <t>CAR D 121 / D 23 A GAUCHE</t>
  </si>
  <si>
    <r>
      <rPr>
        <b val="true"/>
        <sz val="9.5"/>
        <color rgb="FFFF0000"/>
        <rFont val="Times New Roman"/>
        <family val="1"/>
        <charset val="1"/>
      </rPr>
      <t>CERNAY  </t>
    </r>
    <r>
      <rPr>
        <b val="true"/>
        <sz val="9.5"/>
        <color rgb="FFFF0000"/>
        <rFont val="Times New Roman"/>
        <family val="1"/>
        <charset val="1"/>
      </rPr>
      <t>PC 1</t>
    </r>
  </si>
  <si>
    <t>MARCHEVILLE</t>
  </si>
  <si>
    <t>CAR, D 23 / D 129 A DROITE</t>
  </si>
  <si>
    <t>D 129</t>
  </si>
  <si>
    <r>
      <rPr>
        <sz val="9.5"/>
        <rFont val="Times New Roman"/>
        <family val="1"/>
        <charset val="1"/>
      </rPr>
      <t>LE GUE  </t>
    </r>
    <r>
      <rPr>
        <sz val="9.5"/>
        <rFont val="Times New Roman"/>
        <family val="1"/>
        <charset val="1"/>
      </rPr>
      <t>TOUT DROIT</t>
    </r>
  </si>
  <si>
    <t>FAUSSERVILLE</t>
  </si>
  <si>
    <t>CAR, D 129 /  D 352,1  A GAUCHE</t>
  </si>
  <si>
    <t>D 352,1</t>
  </si>
  <si>
    <t>LE FROU</t>
  </si>
  <si>
    <t>LES CHATELIERS NOTRE DAME</t>
  </si>
  <si>
    <t>CAR,  D 352,1  / D 30,2 TOUT DROIT</t>
  </si>
  <si>
    <t>GUIGNONVILLE</t>
  </si>
  <si>
    <t>CAR, D 352,1  /  D 126  TOUT DROIT</t>
  </si>
  <si>
    <t>CAR,  D 352,1  /  D 126,10 A GAUCHE</t>
  </si>
  <si>
    <t>LES PERUCHES</t>
  </si>
  <si>
    <t>CAR, D 352,1  /  D  23  A DROITE</t>
  </si>
  <si>
    <t>ILLIERS - COMBRAY</t>
  </si>
  <si>
    <t>PN</t>
  </si>
  <si>
    <t>CAR, RUE DE COURVILLE / AVENUE  DU GENERAL DE GAULLE A DROITE</t>
  </si>
  <si>
    <t>CAR, RUE DES FUSILLES / RUE DUDOCTEUR GALLOPIN TOUT DROIT</t>
  </si>
  <si>
    <t>CAR RUE DES FUSILLES / RUE ST HILAIRE  A DROITE (feux tricolor)</t>
  </si>
  <si>
    <t>CAR  RUE ST HILAIRE / RUE VICTOR LOUREAU  A DROITE</t>
  </si>
  <si>
    <t>D 922</t>
  </si>
  <si>
    <r>
      <rPr>
        <sz val="9.5"/>
        <rFont val="Times New Roman"/>
        <family val="1"/>
        <charset val="1"/>
      </rPr>
      <t>M G 3 </t>
    </r>
    <r>
      <rPr>
        <sz val="9.5"/>
        <rFont val="Times New Roman"/>
        <family val="1"/>
        <charset val="1"/>
      </rPr>
      <t>SORTIE D'ILLIERS-COMBRAY</t>
    </r>
  </si>
  <si>
    <t>D  922</t>
  </si>
  <si>
    <t>CAR,  D 922  /  D 9414  A GAUCHE</t>
  </si>
  <si>
    <t>MEREGLISE</t>
  </si>
  <si>
    <t>STOP  D 922  /  D 126  TOUT DROIT</t>
  </si>
  <si>
    <t>D 922 </t>
  </si>
  <si>
    <t>CAR, RUE DE LA PIERRE LEVEE / RUE ST JEAN  TOUT DROIT</t>
  </si>
  <si>
    <t>MONTIGNY LE CHARTIF</t>
  </si>
  <si>
    <t>CAR,  D 922  /  D  124,3 TOUT DROIT</t>
  </si>
  <si>
    <t>D 124,3</t>
  </si>
  <si>
    <t>CAR  D 124,3  /  D 128  A GAUCHE   PAR LA RUE DE BROU</t>
  </si>
  <si>
    <t>CAR,  D 128  /  D 124  A DROITE</t>
  </si>
  <si>
    <t>EZANVILLE</t>
  </si>
  <si>
    <t>CAR,  D 128  /  D 124  TOUT DROIT</t>
  </si>
  <si>
    <t>CAR  D 128  /  D 137  A GAUCHE</t>
  </si>
  <si>
    <t>D 137</t>
  </si>
  <si>
    <t>MOTTEREAU</t>
  </si>
  <si>
    <t>CAR, D 137  /  D 126  RUE DE LA MAIRIE  A GAUCHE</t>
  </si>
  <si>
    <t>D 126</t>
  </si>
  <si>
    <t>CAR,  D 126  /  D 124  A DROITE</t>
  </si>
  <si>
    <t>D 124 </t>
  </si>
  <si>
    <r>
      <rPr>
        <sz val="9.5"/>
        <color rgb="FFFF0000"/>
        <rFont val="Times New Roman"/>
        <family val="1"/>
        <charset val="1"/>
      </rPr>
      <t>VIEUVICQ    </t>
    </r>
    <r>
      <rPr>
        <sz val="9.5"/>
        <color rgb="FFFF0000"/>
        <rFont val="Times New Roman"/>
        <family val="1"/>
        <charset val="1"/>
      </rPr>
      <t>P C 2</t>
    </r>
  </si>
  <si>
    <t>D124</t>
  </si>
  <si>
    <t>CAR,  D  124  /  D 921   TOUT DROIT  </t>
  </si>
  <si>
    <t>D 124</t>
  </si>
  <si>
    <t>CAR,  D 124  /  D149  TOUT DROIT</t>
  </si>
  <si>
    <t>CAR,  D 124  /  D 941  A GAUCHE</t>
  </si>
  <si>
    <t>D 941</t>
  </si>
  <si>
    <t>CAR,  D 941  /  D 124  A DROITE</t>
  </si>
  <si>
    <t>ST AVIT LES GUESPIERES</t>
  </si>
  <si>
    <t>CAR,  D 124  /  D 28,1  RUE GRANDE   A DROITE</t>
  </si>
  <si>
    <t>D 28,1</t>
  </si>
  <si>
    <t>GIRATOIRE  RUE GRANDE  A GAUCHE    PAR D 124</t>
  </si>
  <si>
    <t>CHARONVILLE</t>
  </si>
  <si>
    <t>CAR, D 124 RUE DU PERCHE / D 108 RUE ST FIACRE  A GAUCHE</t>
  </si>
  <si>
    <t>FRANSACHES</t>
  </si>
  <si>
    <t>CAR, D 108  / D154  TOUT DROIT </t>
  </si>
  <si>
    <t>CAR,  D 108  / D 154  A DROITE</t>
  </si>
  <si>
    <t>CAR, D 108  / D 12  A GAUCHE</t>
  </si>
  <si>
    <t> CAR,  D 12  D 108   A DROITE </t>
  </si>
  <si>
    <t>BLANDAINVILLE</t>
  </si>
  <si>
    <t>STOP  RUE DE LA MOTTERIE  A DROITE</t>
  </si>
  <si>
    <t>CAR,  D 108  / D 149  A DROITE</t>
  </si>
  <si>
    <t>D 149</t>
  </si>
  <si>
    <t>CAR,  D 149  /  D 108,4  A DROITE</t>
  </si>
  <si>
    <t>D 108,4</t>
  </si>
  <si>
    <t>LE FRESNE</t>
  </si>
  <si>
    <t>EPEAUTROLLES</t>
  </si>
  <si>
    <t>CAR,  D 108,4 / D 124  A DROITE PAR LA RUE DES LABOUREURS</t>
  </si>
  <si>
    <t>CAR D 124  / D 12  A GAUCHE</t>
  </si>
  <si>
    <t>D 12</t>
  </si>
  <si>
    <r>
      <rPr>
        <b val="true"/>
        <sz val="9.5"/>
        <color rgb="FFFF0000"/>
        <rFont val="Times New Roman"/>
        <family val="1"/>
        <charset val="1"/>
      </rPr>
      <t>ERMENONVILLE LA PETITE   </t>
    </r>
    <r>
      <rPr>
        <b val="true"/>
        <sz val="9.5"/>
        <color rgb="FFFF0000"/>
        <rFont val="Times New Roman"/>
        <family val="1"/>
        <charset val="1"/>
      </rPr>
      <t>P C 3</t>
    </r>
  </si>
  <si>
    <t>CAR,  D 12 RUE MARCEL PROUST  / D 144 PLACE ST LOUIS  A GAUCHE </t>
  </si>
  <si>
    <t>D 144</t>
  </si>
  <si>
    <t>CAR,  D 144  /  D 108,4</t>
  </si>
  <si>
    <t>CAR, D 144  /  D352,3  A GAUCHE</t>
  </si>
  <si>
    <t>MIZERAY</t>
  </si>
  <si>
    <t>D 352,3</t>
  </si>
  <si>
    <t>BEAUFRANCOIS</t>
  </si>
  <si>
    <t>CAR, D 352,3  / D 149  TOUT DROIT</t>
  </si>
  <si>
    <t>HARVILLE</t>
  </si>
  <si>
    <t>CAR, D 352,3  /  D921  A GAUCHE</t>
  </si>
  <si>
    <t>D 921</t>
  </si>
  <si>
    <t>CAR, D 921  / D 108,4  A DROITE</t>
  </si>
  <si>
    <t>P N</t>
  </si>
  <si>
    <t>MAGNY</t>
  </si>
  <si>
    <t>CAR  D 108  /  D 149,3  A GAUCHE   PAR LA RUE DE MAGNY</t>
  </si>
  <si>
    <t>D 149,3</t>
  </si>
  <si>
    <t>MESLIER</t>
  </si>
  <si>
    <t>GIRATOIRE  A GAUCHE  DIRECTION ILLIERS-COMBRAY</t>
  </si>
  <si>
    <t>ILLIERS-COMBRAY</t>
  </si>
  <si>
    <t>CAR, ROUTE DE MAGNY / AVENUE DU GENERAL DE GAULLE  A DROITE</t>
  </si>
  <si>
    <t>LA GARE  TOUT DROIT  </t>
  </si>
  <si>
    <t>RUE DE L'AUMONE  TOUT DROIT</t>
  </si>
  <si>
    <t>RUE DE COURVILLE  TOUT DROIT</t>
  </si>
  <si>
    <t>RUE DU DOCTEUR GALLOPIN  TOUT DROIT</t>
  </si>
  <si>
    <t>CAR RUE DES FUSILLES / RUE ST HILAIRE  A GAUCHE (feux tricolor)</t>
  </si>
  <si>
    <t>RUE DES TROIS MARIES  TOUT DROIT</t>
  </si>
  <si>
    <t>CAR, RUE FLORENT D'ILLIERS / RUE DE CHARTRES  A DROITE</t>
  </si>
  <si>
    <t>CAR, RUE DE BEAUCE / RUE PHILEBERT POULAIN  A DROITE</t>
  </si>
  <si>
    <t>RUE DU PAVILLON  TOUT DROIT</t>
  </si>
  <si>
    <t>RUE DES CAVES  TOUT DROIT</t>
  </si>
  <si>
    <t>RUE SERPENTE  TOUT DROIT </t>
  </si>
  <si>
    <t>RUE DU CHARMOIS TOUT DROIT</t>
  </si>
  <si>
    <t>CAR  RUE DU CHENE DORE / RUE PHILEBERT POULAIN  TOUT DROIT</t>
  </si>
  <si>
    <t>CAR, RUE DE LA MALADRERIE / RUE DU 19 MARS 1962  A GAUCHE</t>
  </si>
  <si>
    <t>CAR , RUE DU 19 MARS 1962 / AVENUE DE LA BONNETERIE  A GAUCHE</t>
  </si>
  <si>
    <t>CAR, AVENUE DE LA BONNETERIE / RUE DE BEAUCE  TOUT DROIT</t>
  </si>
  <si>
    <t>CAR,AVENUE MARCEL PROUST  / AVENUE DES GLORIETTES  A GAUCHE</t>
  </si>
  <si>
    <t>RUE GUY MOQUET  TOUT DROIT</t>
  </si>
  <si>
    <t>PASSAGE SUR LA LIGNE D'ARRIVEE</t>
  </si>
  <si>
    <t>CAR, RUE DU MARECHAL FOCH / RUE DE CHARTRES  A DROITE</t>
  </si>
  <si>
    <t>RUE DE BREHAINVILLE  TOUT DROIT</t>
  </si>
  <si>
    <t>AVENUE DES GLORIETTES  TOUT DROIT</t>
  </si>
  <si>
    <t>GIRATOIRE RUE DE CHARTRES / TOUT A GAUCHE PAR AV DU GENERAL LECLERC</t>
  </si>
  <si>
    <t>CAR, ROUTE DE MAGNY / AVENUE DU GENERAL LECLERC  TOUT DROIT </t>
  </si>
  <si>
    <t>ARRIVEE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</si>
</sst>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H:MM;@"/>
  </numFmts>
  <fonts count="2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vertAlign val="superscript"/>
      <sz val="12"/>
      <name val="Arial"/>
      <family val="2"/>
      <charset val="1"/>
    </font>
    <font>
      <sz val="9.5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8"/>
      <name val="Times New Roman"/>
      <family val="1"/>
      <charset val="1"/>
    </font>
    <font>
      <b val="true"/>
      <sz val="9"/>
      <name val="Cambria"/>
      <family val="1"/>
      <charset val="1"/>
    </font>
    <font>
      <b val="true"/>
      <sz val="7"/>
      <name val="Cambria"/>
      <family val="1"/>
      <charset val="1"/>
    </font>
    <font>
      <b val="true"/>
      <sz val="7"/>
      <name val="Times New Roman"/>
      <family val="1"/>
      <charset val="1"/>
    </font>
    <font>
      <b val="true"/>
      <sz val="9.5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9.5"/>
      <color rgb="FFFF0000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9.5"/>
      <color rgb="FFFF0000"/>
      <name val="Times New Roman"/>
      <family val="1"/>
      <charset val="1"/>
    </font>
    <font>
      <sz val="7.5"/>
      <name val="Times New Roman"/>
      <family val="1"/>
      <charset val="1"/>
    </font>
    <font>
      <i val="true"/>
      <sz val="9.5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9999"/>
        <bgColor rgb="FFFF8080"/>
      </patternFill>
    </fill>
    <fill>
      <patternFill patternType="solid">
        <fgColor rgb="FF66FF66"/>
        <bgColor rgb="FF99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2.75"/>
  <cols>
    <col collapsed="false" hidden="false" max="1" min="1" style="1" width="8.36734693877551"/>
    <col collapsed="false" hidden="false" max="2" min="2" style="2" width="76.6734693877551"/>
    <col collapsed="false" hidden="false" max="3" min="3" style="3" width="7.4234693877551"/>
    <col collapsed="false" hidden="false" max="4" min="4" style="4" width="7.1530612244898"/>
    <col collapsed="false" hidden="false" max="5" min="5" style="5" width="5.39795918367347"/>
    <col collapsed="false" hidden="false" max="6" min="6" style="6" width="6.88265306122449"/>
    <col collapsed="false" hidden="false" max="7" min="7" style="2" width="6.88265306122449"/>
    <col collapsed="false" hidden="false" max="8" min="8" style="2" width="6.75"/>
    <col collapsed="false" hidden="false" max="11" min="9" style="0" width="10.530612244898"/>
    <col collapsed="false" hidden="false" max="13" min="12" style="7" width="11.2040816326531"/>
    <col collapsed="false" hidden="false" max="1025" min="14" style="0" width="10.530612244898"/>
  </cols>
  <sheetData>
    <row r="1" customFormat="false" ht="18.75" hidden="false" customHeight="false" outlineLevel="0" collapsed="false">
      <c r="A1" s="8" t="s">
        <v>0</v>
      </c>
      <c r="B1" s="8"/>
      <c r="C1" s="8"/>
      <c r="D1" s="8"/>
      <c r="E1" s="8"/>
      <c r="F1" s="8"/>
      <c r="G1" s="8"/>
      <c r="H1" s="8"/>
      <c r="L1" s="0"/>
      <c r="M1" s="0"/>
    </row>
    <row r="2" customFormat="false" ht="24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9"/>
      <c r="L2" s="0"/>
      <c r="M2" s="0"/>
    </row>
    <row r="3" customFormat="false" ht="17.25" hidden="false" customHeight="true" outlineLevel="0" collapsed="false">
      <c r="A3" s="10"/>
      <c r="B3" s="11"/>
      <c r="C3" s="12"/>
      <c r="D3" s="13"/>
      <c r="E3" s="14"/>
      <c r="F3" s="15"/>
      <c r="G3" s="15"/>
      <c r="H3" s="15"/>
      <c r="L3" s="0"/>
      <c r="M3" s="0"/>
    </row>
    <row r="4" s="19" customFormat="true" ht="18" hidden="false" customHeight="true" outlineLevel="0" collapsed="false">
      <c r="A4" s="16"/>
      <c r="B4" s="16"/>
      <c r="C4" s="17" t="s">
        <v>2</v>
      </c>
      <c r="D4" s="17"/>
      <c r="E4" s="18" t="s">
        <v>3</v>
      </c>
      <c r="F4" s="18"/>
      <c r="G4" s="18"/>
      <c r="H4" s="18"/>
      <c r="L4" s="20"/>
      <c r="M4" s="20"/>
    </row>
    <row r="5" customFormat="false" ht="18" hidden="false" customHeight="true" outlineLevel="0" collapsed="false">
      <c r="A5" s="16"/>
      <c r="B5" s="16"/>
      <c r="C5" s="21" t="s">
        <v>4</v>
      </c>
      <c r="D5" s="22" t="s">
        <v>5</v>
      </c>
      <c r="E5" s="23" t="s">
        <v>6</v>
      </c>
      <c r="F5" s="23"/>
      <c r="G5" s="23"/>
      <c r="H5" s="23"/>
      <c r="L5" s="20"/>
      <c r="M5" s="20"/>
    </row>
    <row r="6" customFormat="false" ht="12.75" hidden="false" customHeight="false" outlineLevel="0" collapsed="false">
      <c r="A6" s="18" t="s">
        <v>7</v>
      </c>
      <c r="B6" s="18" t="s">
        <v>8</v>
      </c>
      <c r="C6" s="21"/>
      <c r="D6" s="21"/>
      <c r="E6" s="24" t="n">
        <v>32</v>
      </c>
      <c r="F6" s="25" t="n">
        <v>32</v>
      </c>
      <c r="G6" s="25" t="n">
        <v>32</v>
      </c>
      <c r="H6" s="25" t="n">
        <v>32</v>
      </c>
      <c r="L6" s="20"/>
      <c r="M6" s="20"/>
    </row>
    <row r="7" customFormat="false" ht="18.75" hidden="false" customHeight="false" outlineLevel="0" collapsed="false">
      <c r="A7" s="26"/>
      <c r="B7" s="27" t="s">
        <v>9</v>
      </c>
      <c r="C7" s="21"/>
      <c r="D7" s="21"/>
      <c r="E7" s="28" t="n">
        <v>0.59375</v>
      </c>
      <c r="F7" s="28" t="n">
        <v>0.59375</v>
      </c>
      <c r="G7" s="28" t="n">
        <v>0.59375</v>
      </c>
      <c r="H7" s="28" t="n">
        <v>0.59375</v>
      </c>
      <c r="L7" s="20"/>
      <c r="M7" s="20"/>
    </row>
    <row r="8" customFormat="false" ht="12.75" hidden="false" customHeight="false" outlineLevel="0" collapsed="false">
      <c r="A8" s="29"/>
      <c r="B8" s="29" t="s">
        <v>10</v>
      </c>
      <c r="C8" s="30" t="n">
        <f aca="false">4.6-D8</f>
        <v>4.6</v>
      </c>
      <c r="D8" s="31"/>
      <c r="E8" s="32" t="n">
        <f aca="false">$E$7+((60/E$6)*$D8/1440)</f>
        <v>0.59375</v>
      </c>
      <c r="F8" s="33" t="n">
        <f aca="false">$E$7+((60/F$6)*$D8/1440)</f>
        <v>0.59375</v>
      </c>
      <c r="G8" s="32" t="n">
        <f aca="false">$E$7+((60/G$6)*$D8/1440)</f>
        <v>0.59375</v>
      </c>
      <c r="H8" s="33" t="n">
        <f aca="false">$E$7+((60/H$6)*$D8/1440)</f>
        <v>0.59375</v>
      </c>
      <c r="L8" s="20"/>
      <c r="M8" s="20"/>
    </row>
    <row r="9" s="35" customFormat="true" ht="12.75" hidden="false" customHeight="false" outlineLevel="0" collapsed="false">
      <c r="A9" s="34" t="s">
        <v>11</v>
      </c>
      <c r="B9" s="34" t="s">
        <v>12</v>
      </c>
      <c r="C9" s="30" t="n">
        <f aca="false">4.6-D9</f>
        <v>4.5</v>
      </c>
      <c r="D9" s="31" t="n">
        <v>0.1</v>
      </c>
      <c r="E9" s="32" t="n">
        <f aca="false">$E$7+((60/E$6)*$D9/1440)</f>
        <v>0.593880208333333</v>
      </c>
      <c r="F9" s="33" t="n">
        <f aca="false">$E$7+((60/F$6)*$D9/1440)</f>
        <v>0.593880208333333</v>
      </c>
      <c r="G9" s="32" t="n">
        <f aca="false">$E$7+((60/G$6)*$D9/1440)</f>
        <v>0.593880208333333</v>
      </c>
      <c r="H9" s="33" t="n">
        <f aca="false">$E$7+((60/H$6)*$D9/1440)</f>
        <v>0.593880208333333</v>
      </c>
      <c r="L9" s="20"/>
      <c r="M9" s="36"/>
    </row>
    <row r="10" s="35" customFormat="true" ht="12.75" hidden="false" customHeight="false" outlineLevel="0" collapsed="false">
      <c r="A10" s="34" t="s">
        <v>11</v>
      </c>
      <c r="B10" s="34" t="s">
        <v>13</v>
      </c>
      <c r="C10" s="30" t="n">
        <f aca="false">4.6-D10</f>
        <v>4.3</v>
      </c>
      <c r="D10" s="31" t="n">
        <v>0.3</v>
      </c>
      <c r="E10" s="32" t="n">
        <f aca="false">$E$7+((60/E$6)*$D10/1440)</f>
        <v>0.594140625</v>
      </c>
      <c r="F10" s="33" t="n">
        <f aca="false">$E$7+((60/F$6)*$D10/1440)</f>
        <v>0.594140625</v>
      </c>
      <c r="G10" s="32" t="n">
        <f aca="false">$E$7+((60/G$6)*$D10/1440)</f>
        <v>0.594140625</v>
      </c>
      <c r="H10" s="33" t="n">
        <f aca="false">$E$7+((60/H$6)*$D10/1440)</f>
        <v>0.594140625</v>
      </c>
      <c r="L10" s="20"/>
      <c r="M10" s="36"/>
    </row>
    <row r="11" s="35" customFormat="true" ht="12.75" hidden="false" customHeight="false" outlineLevel="0" collapsed="false">
      <c r="A11" s="34" t="s">
        <v>11</v>
      </c>
      <c r="B11" s="34" t="s">
        <v>14</v>
      </c>
      <c r="C11" s="30" t="n">
        <f aca="false">4.6-D11</f>
        <v>3.1</v>
      </c>
      <c r="D11" s="31" t="n">
        <v>1.5</v>
      </c>
      <c r="E11" s="32" t="n">
        <f aca="false">$E$7+((60/E$6)*$D11/1440)</f>
        <v>0.595703125</v>
      </c>
      <c r="F11" s="33" t="n">
        <f aca="false">$E$7+((60/F$6)*$D11/1440)</f>
        <v>0.595703125</v>
      </c>
      <c r="G11" s="32" t="n">
        <f aca="false">$E$7+((60/G$6)*$D11/1440)</f>
        <v>0.595703125</v>
      </c>
      <c r="H11" s="33" t="n">
        <f aca="false">$E$7+((60/H$6)*$D11/1440)</f>
        <v>0.595703125</v>
      </c>
      <c r="L11" s="20"/>
      <c r="M11" s="36"/>
    </row>
    <row r="12" s="35" customFormat="true" ht="12.75" hidden="false" customHeight="false" outlineLevel="0" collapsed="false">
      <c r="A12" s="34" t="s">
        <v>11</v>
      </c>
      <c r="B12" s="34" t="s">
        <v>15</v>
      </c>
      <c r="C12" s="30" t="n">
        <f aca="false">4.6-D12</f>
        <v>2.8</v>
      </c>
      <c r="D12" s="31" t="n">
        <v>1.8</v>
      </c>
      <c r="E12" s="32" t="n">
        <f aca="false">$E$7+((60/E$6)*$D12/1440)</f>
        <v>0.59609375</v>
      </c>
      <c r="F12" s="33" t="n">
        <f aca="false">$E$7+((60/F$6)*$D12/1440)</f>
        <v>0.59609375</v>
      </c>
      <c r="G12" s="32" t="n">
        <f aca="false">$E$7+((60/G$6)*$D12/1440)</f>
        <v>0.59609375</v>
      </c>
      <c r="H12" s="33" t="n">
        <f aca="false">$E$7+((60/H$6)*$D12/1440)</f>
        <v>0.59609375</v>
      </c>
      <c r="L12" s="20"/>
      <c r="M12" s="36"/>
    </row>
    <row r="13" customFormat="false" ht="12.75" hidden="false" customHeight="false" outlineLevel="0" collapsed="false">
      <c r="A13" s="34" t="s">
        <v>16</v>
      </c>
      <c r="B13" s="29" t="s">
        <v>17</v>
      </c>
      <c r="C13" s="30" t="n">
        <f aca="false">4.6-D13</f>
        <v>2.3</v>
      </c>
      <c r="D13" s="31" t="n">
        <v>2.3</v>
      </c>
      <c r="E13" s="32" t="n">
        <f aca="false">$E$7+((60/E$6)*$D13/1440)</f>
        <v>0.596744791666667</v>
      </c>
      <c r="F13" s="33" t="n">
        <f aca="false">$E$7+((60/F$6)*$D13/1440)</f>
        <v>0.596744791666667</v>
      </c>
      <c r="G13" s="32" t="n">
        <f aca="false">$E$7+((60/G$6)*$D13/1440)</f>
        <v>0.596744791666667</v>
      </c>
      <c r="H13" s="33" t="n">
        <f aca="false">$E$7+((60/H$6)*$D13/1440)</f>
        <v>0.596744791666667</v>
      </c>
      <c r="L13" s="20"/>
      <c r="M13" s="36"/>
    </row>
    <row r="14" s="2" customFormat="true" ht="12.75" hidden="false" customHeight="false" outlineLevel="0" collapsed="false">
      <c r="A14" s="34" t="s">
        <v>16</v>
      </c>
      <c r="B14" s="34" t="s">
        <v>18</v>
      </c>
      <c r="C14" s="30" t="n">
        <f aca="false">4.6-D14</f>
        <v>2.1</v>
      </c>
      <c r="D14" s="37" t="n">
        <v>2.5</v>
      </c>
      <c r="E14" s="32" t="n">
        <f aca="false">$E$7+((60/E$6)*$D14/1440)</f>
        <v>0.597005208333333</v>
      </c>
      <c r="F14" s="33" t="n">
        <f aca="false">$E$7+((60/F$6)*$D14/1440)</f>
        <v>0.597005208333333</v>
      </c>
      <c r="G14" s="32" t="n">
        <f aca="false">$E$7+((60/G$6)*$D14/1440)</f>
        <v>0.597005208333333</v>
      </c>
      <c r="H14" s="33" t="n">
        <f aca="false">$E$7+((60/H$6)*$D14/1440)</f>
        <v>0.597005208333333</v>
      </c>
      <c r="L14" s="20"/>
      <c r="M14" s="4"/>
    </row>
    <row r="15" customFormat="false" ht="12.75" hidden="false" customHeight="false" outlineLevel="0" collapsed="false">
      <c r="A15" s="34" t="s">
        <v>16</v>
      </c>
      <c r="B15" s="34" t="s">
        <v>19</v>
      </c>
      <c r="C15" s="30" t="n">
        <f aca="false">4.6-D15</f>
        <v>1.5</v>
      </c>
      <c r="D15" s="37" t="n">
        <v>3.1</v>
      </c>
      <c r="E15" s="32" t="n">
        <f aca="false">$E$7+((60/E$6)*$D15/1440)</f>
        <v>0.597786458333333</v>
      </c>
      <c r="F15" s="33" t="n">
        <f aca="false">$E$7+((60/F$6)*$D15/1440)</f>
        <v>0.597786458333333</v>
      </c>
      <c r="G15" s="32" t="n">
        <f aca="false">$E$7+((60/G$6)*$D15/1440)</f>
        <v>0.597786458333333</v>
      </c>
      <c r="H15" s="33" t="n">
        <f aca="false">$E$7+((60/H$6)*$D15/1440)</f>
        <v>0.597786458333333</v>
      </c>
      <c r="I15" s="2"/>
      <c r="J15" s="2"/>
      <c r="K15" s="2"/>
      <c r="L15" s="4"/>
      <c r="M15" s="4"/>
    </row>
    <row r="16" customFormat="false" ht="12.75" hidden="false" customHeight="false" outlineLevel="0" collapsed="false">
      <c r="A16" s="34" t="s">
        <v>16</v>
      </c>
      <c r="B16" s="38" t="s">
        <v>20</v>
      </c>
      <c r="C16" s="30" t="n">
        <f aca="false">4.6-D16</f>
        <v>0.199999999999999</v>
      </c>
      <c r="D16" s="37" t="n">
        <v>4.4</v>
      </c>
      <c r="E16" s="32" t="n">
        <f aca="false">$E$7+((60/E$6)*$D16/1440)</f>
        <v>0.599479166666667</v>
      </c>
      <c r="F16" s="33" t="n">
        <f aca="false">$E$7+((60/F$6)*$D16/1440)</f>
        <v>0.599479166666667</v>
      </c>
      <c r="G16" s="32" t="n">
        <f aca="false">$E$7+((60/G$6)*$D16/1440)</f>
        <v>0.599479166666667</v>
      </c>
      <c r="H16" s="33" t="n">
        <f aca="false">$E$7+((60/H$6)*$D16/1440)</f>
        <v>0.599479166666667</v>
      </c>
      <c r="I16" s="2"/>
      <c r="J16" s="2"/>
      <c r="K16" s="2"/>
      <c r="L16" s="4"/>
      <c r="M16" s="4"/>
    </row>
    <row r="17" customFormat="false" ht="12.75" hidden="false" customHeight="false" outlineLevel="0" collapsed="false">
      <c r="A17" s="34" t="s">
        <v>16</v>
      </c>
      <c r="B17" s="39" t="s">
        <v>21</v>
      </c>
      <c r="C17" s="30" t="n">
        <f aca="false">4.6-D17</f>
        <v>0</v>
      </c>
      <c r="D17" s="37" t="n">
        <v>4.6</v>
      </c>
      <c r="E17" s="32" t="n">
        <f aca="false">$E$7+((60/E$6)*$D17/1440)</f>
        <v>0.599739583333333</v>
      </c>
      <c r="F17" s="33" t="n">
        <f aca="false">$E$7+((60/F$6)*$D17/1440)</f>
        <v>0.599739583333333</v>
      </c>
      <c r="G17" s="32" t="n">
        <f aca="false">$E$7+((60/G$6)*$D17/1440)</f>
        <v>0.599739583333333</v>
      </c>
      <c r="H17" s="33" t="n">
        <f aca="false">$E$7+((60/H$6)*$D17/1440)</f>
        <v>0.599739583333333</v>
      </c>
      <c r="I17" s="2"/>
      <c r="J17" s="2"/>
      <c r="K17" s="2"/>
      <c r="L17" s="4"/>
      <c r="M17" s="4"/>
    </row>
    <row r="18" customFormat="false" ht="12.75" hidden="false" customHeight="true" outlineLevel="0" collapsed="false">
      <c r="A18" s="34"/>
      <c r="B18" s="39"/>
      <c r="C18" s="40"/>
      <c r="D18" s="37"/>
      <c r="E18" s="23" t="s">
        <v>6</v>
      </c>
      <c r="F18" s="23"/>
      <c r="G18" s="23"/>
      <c r="H18" s="23"/>
      <c r="L18" s="4"/>
      <c r="M18" s="4"/>
    </row>
    <row r="19" customFormat="false" ht="12.75" hidden="false" customHeight="false" outlineLevel="0" collapsed="false">
      <c r="A19" s="34"/>
      <c r="B19" s="39"/>
      <c r="C19" s="40"/>
      <c r="D19" s="37"/>
      <c r="E19" s="24" t="n">
        <v>38</v>
      </c>
      <c r="F19" s="25" t="n">
        <v>40</v>
      </c>
      <c r="G19" s="25" t="n">
        <v>42</v>
      </c>
      <c r="H19" s="25" t="n">
        <v>45</v>
      </c>
      <c r="L19" s="4"/>
      <c r="M19" s="4"/>
    </row>
    <row r="20" customFormat="false" ht="12.75" hidden="false" customHeight="false" outlineLevel="0" collapsed="false">
      <c r="A20" s="34"/>
      <c r="B20" s="38" t="s">
        <v>22</v>
      </c>
      <c r="C20" s="40" t="n">
        <f aca="false">131.2-D20</f>
        <v>131.2</v>
      </c>
      <c r="D20" s="37" t="n">
        <v>0</v>
      </c>
      <c r="E20" s="32" t="n">
        <f aca="false">$E$17+((60/E$19)*$D20/1440)</f>
        <v>0.599739583333333</v>
      </c>
      <c r="F20" s="33" t="n">
        <f aca="false">$E$17+((60/F$19)*$D20/1440)</f>
        <v>0.599739583333333</v>
      </c>
      <c r="G20" s="32" t="n">
        <f aca="false">$E$17+((60/G$19)*$D20/1440)</f>
        <v>0.599739583333333</v>
      </c>
      <c r="H20" s="33" t="n">
        <f aca="false">$E$17+((60/H$19)*$D20/1440)</f>
        <v>0.599739583333333</v>
      </c>
      <c r="L20" s="4"/>
      <c r="M20" s="4"/>
    </row>
    <row r="21" customFormat="false" ht="12.75" hidden="false" customHeight="false" outlineLevel="0" collapsed="false">
      <c r="A21" s="34" t="s">
        <v>16</v>
      </c>
      <c r="B21" s="38" t="s">
        <v>23</v>
      </c>
      <c r="C21" s="40" t="n">
        <f aca="false">131.2-D21</f>
        <v>131.1</v>
      </c>
      <c r="D21" s="37" t="n">
        <v>0.1</v>
      </c>
      <c r="E21" s="32" t="n">
        <f aca="false">$E$17+((60/E$19)*$D21/1440)</f>
        <v>0.59984923245614</v>
      </c>
      <c r="F21" s="33" t="n">
        <f aca="false">$E$17+((60/F$19)*$D21/1440)</f>
        <v>0.59984375</v>
      </c>
      <c r="G21" s="32" t="n">
        <f aca="false">$E$17+((60/G$19)*$D21/1440)</f>
        <v>0.59983878968254</v>
      </c>
      <c r="H21" s="33" t="n">
        <f aca="false">$E$17+((60/H$19)*$D21/1440)</f>
        <v>0.599832175925926</v>
      </c>
      <c r="L21" s="4"/>
      <c r="M21" s="4"/>
    </row>
    <row r="22" customFormat="false" ht="12.75" hidden="false" customHeight="false" outlineLevel="0" collapsed="false">
      <c r="A22" s="34" t="s">
        <v>16</v>
      </c>
      <c r="B22" s="38" t="s">
        <v>24</v>
      </c>
      <c r="C22" s="40" t="n">
        <f aca="false">131.2-D22</f>
        <v>130.9</v>
      </c>
      <c r="D22" s="37" t="n">
        <v>0.3</v>
      </c>
      <c r="E22" s="32" t="n">
        <f aca="false">$E$17+((60/E$19)*$D22/1440)</f>
        <v>0.600068530701754</v>
      </c>
      <c r="F22" s="33" t="n">
        <f aca="false">$E$17+((60/F$19)*$D22/1440)</f>
        <v>0.600052083333333</v>
      </c>
      <c r="G22" s="32" t="n">
        <f aca="false">$E$17+((60/G$19)*$D22/1440)</f>
        <v>0.600037202380952</v>
      </c>
      <c r="H22" s="33" t="n">
        <f aca="false">$E$17+((60/H$19)*$D22/1440)</f>
        <v>0.600017361111111</v>
      </c>
      <c r="L22" s="4"/>
      <c r="M22" s="4"/>
    </row>
    <row r="23" customFormat="false" ht="12.75" hidden="false" customHeight="false" outlineLevel="0" collapsed="false">
      <c r="A23" s="41" t="s">
        <v>25</v>
      </c>
      <c r="B23" s="38" t="s">
        <v>26</v>
      </c>
      <c r="C23" s="40" t="n">
        <f aca="false">131.2-D23</f>
        <v>129.3</v>
      </c>
      <c r="D23" s="37" t="n">
        <v>1.9</v>
      </c>
      <c r="E23" s="32" t="n">
        <f aca="false">$E$17+((60/E$19)*$D23/1440)</f>
        <v>0.601822916666667</v>
      </c>
      <c r="F23" s="33" t="n">
        <f aca="false">$E$17+((60/F$19)*$D23/1440)</f>
        <v>0.60171875</v>
      </c>
      <c r="G23" s="32" t="n">
        <f aca="false">$E$17+((60/G$19)*$D23/1440)</f>
        <v>0.601624503968254</v>
      </c>
      <c r="H23" s="33" t="n">
        <f aca="false">$E$17+((60/H$19)*$D23/1440)</f>
        <v>0.601498842592593</v>
      </c>
      <c r="L23" s="4"/>
      <c r="M23" s="4"/>
    </row>
    <row r="24" customFormat="false" ht="12.75" hidden="false" customHeight="false" outlineLevel="0" collapsed="false">
      <c r="A24" s="41" t="s">
        <v>25</v>
      </c>
      <c r="B24" s="41" t="s">
        <v>27</v>
      </c>
      <c r="C24" s="40" t="n">
        <f aca="false">131.2-D24</f>
        <v>127.8</v>
      </c>
      <c r="D24" s="37" t="n">
        <v>3.4</v>
      </c>
      <c r="E24" s="32" t="n">
        <f aca="false">$E$17+((60/E$19)*$D24/1440)</f>
        <v>0.603467653508772</v>
      </c>
      <c r="F24" s="33" t="n">
        <f aca="false">$E$17+((60/F$19)*$D24/1440)</f>
        <v>0.60328125</v>
      </c>
      <c r="G24" s="32" t="n">
        <f aca="false">$E$17+((60/G$19)*$D24/1440)</f>
        <v>0.603112599206349</v>
      </c>
      <c r="H24" s="33" t="n">
        <f aca="false">$E$17+((60/H$19)*$D24/1440)</f>
        <v>0.602887731481481</v>
      </c>
      <c r="L24" s="4"/>
      <c r="M24" s="4"/>
    </row>
    <row r="25" customFormat="false" ht="12.75" hidden="false" customHeight="false" outlineLevel="0" collapsed="false">
      <c r="A25" s="41" t="s">
        <v>28</v>
      </c>
      <c r="B25" s="42" t="s">
        <v>29</v>
      </c>
      <c r="C25" s="40" t="n">
        <f aca="false">131.2-D25</f>
        <v>127</v>
      </c>
      <c r="D25" s="37" t="n">
        <v>4.2</v>
      </c>
      <c r="E25" s="32" t="n">
        <f aca="false">$E$17+((60/E$19)*$D25/1440)</f>
        <v>0.604344846491228</v>
      </c>
      <c r="F25" s="33" t="n">
        <f aca="false">$E$17+((60/F$19)*$D25/1440)</f>
        <v>0.604114583333333</v>
      </c>
      <c r="G25" s="32" t="n">
        <f aca="false">$E$17+((60/G$19)*$D25/1440)</f>
        <v>0.60390625</v>
      </c>
      <c r="H25" s="33" t="n">
        <f aca="false">$E$17+((60/H$19)*$D25/1440)</f>
        <v>0.603628472222222</v>
      </c>
      <c r="L25" s="4"/>
      <c r="M25" s="4"/>
    </row>
    <row r="26" customFormat="false" ht="12.75" hidden="false" customHeight="false" outlineLevel="0" collapsed="false">
      <c r="A26" s="41" t="s">
        <v>28</v>
      </c>
      <c r="B26" s="43" t="s">
        <v>30</v>
      </c>
      <c r="C26" s="40" t="n">
        <f aca="false">131.2-D26</f>
        <v>126.7</v>
      </c>
      <c r="D26" s="37" t="n">
        <v>4.5</v>
      </c>
      <c r="E26" s="32" t="n">
        <f aca="false">$E$17+((60/E$19)*$D26/1440)</f>
        <v>0.604673793859649</v>
      </c>
      <c r="F26" s="33" t="n">
        <f aca="false">$E$17+((60/F$19)*$D26/1440)</f>
        <v>0.604427083333333</v>
      </c>
      <c r="G26" s="32" t="n">
        <f aca="false">$E$17+((60/G$19)*$D26/1440)</f>
        <v>0.604203869047619</v>
      </c>
      <c r="H26" s="33" t="n">
        <f aca="false">$E$17+((60/H$19)*$D26/1440)</f>
        <v>0.60390625</v>
      </c>
      <c r="L26" s="4"/>
      <c r="M26" s="4"/>
    </row>
    <row r="27" customFormat="false" ht="12.75" hidden="false" customHeight="false" outlineLevel="0" collapsed="false">
      <c r="A27" s="41" t="s">
        <v>28</v>
      </c>
      <c r="B27" s="38" t="s">
        <v>31</v>
      </c>
      <c r="C27" s="40" t="n">
        <f aca="false">131.2-D27</f>
        <v>126.5</v>
      </c>
      <c r="D27" s="37" t="n">
        <v>4.7</v>
      </c>
      <c r="E27" s="32" t="n">
        <f aca="false">$E$17+((60/E$19)*$D27/1440)</f>
        <v>0.604893092105263</v>
      </c>
      <c r="F27" s="33" t="n">
        <f aca="false">$E$17+((60/F$19)*$D27/1440)</f>
        <v>0.604635416666667</v>
      </c>
      <c r="G27" s="32" t="n">
        <f aca="false">$E$17+((60/G$19)*$D27/1440)</f>
        <v>0.604402281746032</v>
      </c>
      <c r="H27" s="33" t="n">
        <f aca="false">$E$17+((60/H$19)*$D27/1440)</f>
        <v>0.604091435185185</v>
      </c>
      <c r="L27" s="4"/>
      <c r="M27" s="4"/>
    </row>
    <row r="28" customFormat="false" ht="12.75" hidden="false" customHeight="false" outlineLevel="0" collapsed="false">
      <c r="A28" s="38" t="s">
        <v>32</v>
      </c>
      <c r="B28" s="38" t="s">
        <v>33</v>
      </c>
      <c r="C28" s="40" t="n">
        <f aca="false">131.2-D28</f>
        <v>126.4</v>
      </c>
      <c r="D28" s="37" t="n">
        <v>4.8</v>
      </c>
      <c r="E28" s="32" t="n">
        <f aca="false">$E$17+((60/E$19)*$D28/1440)</f>
        <v>0.60500274122807</v>
      </c>
      <c r="F28" s="33" t="n">
        <f aca="false">$E$17+((60/F$19)*$D28/1440)</f>
        <v>0.604739583333333</v>
      </c>
      <c r="G28" s="32" t="n">
        <f aca="false">$E$17+((60/G$19)*$D28/1440)</f>
        <v>0.604501488095238</v>
      </c>
      <c r="H28" s="33" t="n">
        <f aca="false">$E$17+((60/H$19)*$D28/1440)</f>
        <v>0.604184027777778</v>
      </c>
      <c r="L28" s="4"/>
      <c r="M28" s="4"/>
    </row>
    <row r="29" customFormat="false" ht="12.75" hidden="false" customHeight="false" outlineLevel="0" collapsed="false">
      <c r="A29" s="38" t="s">
        <v>32</v>
      </c>
      <c r="B29" s="38" t="s">
        <v>34</v>
      </c>
      <c r="C29" s="40" t="n">
        <f aca="false">131.2-D29</f>
        <v>126.1</v>
      </c>
      <c r="D29" s="37" t="n">
        <v>5.1</v>
      </c>
      <c r="E29" s="32" t="n">
        <f aca="false">$E$17+((60/E$19)*$D29/1440)</f>
        <v>0.605331688596491</v>
      </c>
      <c r="F29" s="33" t="n">
        <f aca="false">$E$17+((60/F$19)*$D29/1440)</f>
        <v>0.605052083333333</v>
      </c>
      <c r="G29" s="32" t="n">
        <f aca="false">$E$17+((60/G$19)*$D29/1440)</f>
        <v>0.604799107142857</v>
      </c>
      <c r="H29" s="33" t="n">
        <f aca="false">$E$17+((60/H$19)*$D29/1440)</f>
        <v>0.604461805555555</v>
      </c>
      <c r="L29" s="4"/>
      <c r="M29" s="4"/>
    </row>
    <row r="30" customFormat="false" ht="12.75" hidden="false" customHeight="false" outlineLevel="0" collapsed="false">
      <c r="A30" s="38" t="s">
        <v>32</v>
      </c>
      <c r="B30" s="38" t="s">
        <v>35</v>
      </c>
      <c r="C30" s="40" t="n">
        <f aca="false">131.2-D30</f>
        <v>125.9</v>
      </c>
      <c r="D30" s="37" t="n">
        <v>5.3</v>
      </c>
      <c r="E30" s="32" t="n">
        <f aca="false">$E$17+((60/E$19)*$D30/1440)</f>
        <v>0.605550986842105</v>
      </c>
      <c r="F30" s="33" t="n">
        <f aca="false">$E$17+((60/F$19)*$D30/1440)</f>
        <v>0.605260416666667</v>
      </c>
      <c r="G30" s="32" t="n">
        <f aca="false">$E$17+((60/G$19)*$D30/1440)</f>
        <v>0.60499751984127</v>
      </c>
      <c r="H30" s="33" t="n">
        <f aca="false">$E$17+((60/H$19)*$D30/1440)</f>
        <v>0.604646990740741</v>
      </c>
      <c r="L30" s="4"/>
      <c r="M30" s="4"/>
    </row>
    <row r="31" customFormat="false" ht="12.75" hidden="false" customHeight="false" outlineLevel="0" collapsed="false">
      <c r="A31" s="38" t="s">
        <v>32</v>
      </c>
      <c r="B31" s="38" t="s">
        <v>36</v>
      </c>
      <c r="C31" s="40" t="n">
        <f aca="false">131.2-D31</f>
        <v>125</v>
      </c>
      <c r="D31" s="37" t="n">
        <v>6.2</v>
      </c>
      <c r="E31" s="32" t="n">
        <f aca="false">$E$17+((60/E$19)*$D31/1440)</f>
        <v>0.606537828947368</v>
      </c>
      <c r="F31" s="33" t="n">
        <f aca="false">$E$17+((60/F$19)*$D31/1440)</f>
        <v>0.606197916666667</v>
      </c>
      <c r="G31" s="32" t="n">
        <f aca="false">$E$17+((60/G$19)*$D31/1440)</f>
        <v>0.605890376984127</v>
      </c>
      <c r="H31" s="33" t="n">
        <f aca="false">$E$17+((60/H$19)*$D31/1440)</f>
        <v>0.605480324074074</v>
      </c>
      <c r="L31" s="4"/>
      <c r="M31" s="4"/>
    </row>
    <row r="32" customFormat="false" ht="12.75" hidden="false" customHeight="false" outlineLevel="0" collapsed="false">
      <c r="A32" s="38" t="s">
        <v>32</v>
      </c>
      <c r="B32" s="38" t="s">
        <v>37</v>
      </c>
      <c r="C32" s="40" t="n">
        <f aca="false">131.2-D32</f>
        <v>124</v>
      </c>
      <c r="D32" s="37" t="n">
        <v>7.2</v>
      </c>
      <c r="E32" s="32" t="n">
        <f aca="false">$E$17+((60/E$19)*$D32/1440)</f>
        <v>0.607634320175439</v>
      </c>
      <c r="F32" s="33" t="n">
        <f aca="false">$E$17+((60/F$19)*$D32/1440)</f>
        <v>0.607239583333333</v>
      </c>
      <c r="G32" s="32" t="n">
        <f aca="false">$E$17+((60/G$19)*$D32/1440)</f>
        <v>0.60688244047619</v>
      </c>
      <c r="H32" s="33" t="n">
        <f aca="false">$E$17+((60/H$19)*$D32/1440)</f>
        <v>0.60640625</v>
      </c>
      <c r="L32" s="4"/>
      <c r="M32" s="4"/>
    </row>
    <row r="33" customFormat="false" ht="12.75" hidden="false" customHeight="false" outlineLevel="0" collapsed="false">
      <c r="A33" s="38" t="s">
        <v>32</v>
      </c>
      <c r="B33" s="39" t="s">
        <v>38</v>
      </c>
      <c r="C33" s="40" t="n">
        <f aca="false">131.2-D33</f>
        <v>123.5</v>
      </c>
      <c r="D33" s="37" t="n">
        <v>7.7</v>
      </c>
      <c r="E33" s="32" t="n">
        <f aca="false">$E$17+((60/E$19)*$D33/1440)</f>
        <v>0.608182565789474</v>
      </c>
      <c r="F33" s="33" t="n">
        <f aca="false">$E$17+((60/F$19)*$D33/1440)</f>
        <v>0.607760416666667</v>
      </c>
      <c r="G33" s="32" t="n">
        <f aca="false">$E$17+((60/G$19)*$D33/1440)</f>
        <v>0.607378472222222</v>
      </c>
      <c r="H33" s="33" t="n">
        <f aca="false">$E$17+((60/H$19)*$D33/1440)</f>
        <v>0.606869212962963</v>
      </c>
      <c r="L33" s="4"/>
      <c r="M33" s="4"/>
    </row>
    <row r="34" customFormat="false" ht="12.75" hidden="false" customHeight="false" outlineLevel="0" collapsed="false">
      <c r="A34" s="38" t="s">
        <v>32</v>
      </c>
      <c r="B34" s="38" t="s">
        <v>39</v>
      </c>
      <c r="C34" s="40" t="n">
        <f aca="false">131.2-D34</f>
        <v>123</v>
      </c>
      <c r="D34" s="44" t="n">
        <v>8.2</v>
      </c>
      <c r="E34" s="32" t="n">
        <f aca="false">$E$17+((60/E$19)*$D34/1440)</f>
        <v>0.608730811403509</v>
      </c>
      <c r="F34" s="33" t="n">
        <f aca="false">$E$17+((60/F$19)*$D34/1440)</f>
        <v>0.60828125</v>
      </c>
      <c r="G34" s="32" t="n">
        <f aca="false">$E$17+((60/G$19)*$D34/1440)</f>
        <v>0.607874503968254</v>
      </c>
      <c r="H34" s="33" t="n">
        <f aca="false">$E$17+((60/H$19)*$D34/1440)</f>
        <v>0.607332175925926</v>
      </c>
      <c r="L34" s="4"/>
      <c r="M34" s="4"/>
    </row>
    <row r="35" customFormat="false" ht="12.75" hidden="false" customHeight="false" outlineLevel="0" collapsed="false">
      <c r="A35" s="38" t="s">
        <v>32</v>
      </c>
      <c r="B35" s="38" t="s">
        <v>40</v>
      </c>
      <c r="C35" s="40" t="n">
        <f aca="false">131.2-D35</f>
        <v>120.3</v>
      </c>
      <c r="D35" s="44" t="n">
        <v>10.9</v>
      </c>
      <c r="E35" s="32" t="n">
        <f aca="false">$E$17+((60/E$19)*$D35/1440)</f>
        <v>0.611691337719298</v>
      </c>
      <c r="F35" s="33" t="n">
        <f aca="false">$E$17+((60/F$19)*$D35/1440)</f>
        <v>0.61109375</v>
      </c>
      <c r="G35" s="32" t="n">
        <f aca="false">$E$17+((60/G$19)*$D35/1440)</f>
        <v>0.610553075396825</v>
      </c>
      <c r="H35" s="33" t="n">
        <f aca="false">$E$17+((60/H$19)*$D35/1440)</f>
        <v>0.609832175925926</v>
      </c>
      <c r="L35" s="4"/>
      <c r="M35" s="4"/>
    </row>
    <row r="36" customFormat="false" ht="12.75" hidden="false" customHeight="false" outlineLevel="0" collapsed="false">
      <c r="A36" s="38" t="s">
        <v>32</v>
      </c>
      <c r="B36" s="39" t="s">
        <v>41</v>
      </c>
      <c r="C36" s="40" t="n">
        <f aca="false">131.2-D36</f>
        <v>119.3</v>
      </c>
      <c r="D36" s="44" t="n">
        <v>11.9</v>
      </c>
      <c r="E36" s="32" t="n">
        <f aca="false">$E$17+((60/E$19)*$D36/1440)</f>
        <v>0.612787828947368</v>
      </c>
      <c r="F36" s="33" t="n">
        <f aca="false">$E$17+((60/F$19)*$D36/1440)</f>
        <v>0.612135416666667</v>
      </c>
      <c r="G36" s="32" t="n">
        <f aca="false">$E$17+((60/G$19)*$D36/1440)</f>
        <v>0.611545138888889</v>
      </c>
      <c r="H36" s="33" t="n">
        <f aca="false">$E$17+((60/H$19)*$D36/1440)</f>
        <v>0.610758101851852</v>
      </c>
      <c r="L36" s="4"/>
      <c r="M36" s="4"/>
    </row>
    <row r="37" customFormat="false" ht="12.75" hidden="false" customHeight="false" outlineLevel="0" collapsed="false">
      <c r="A37" s="38" t="s">
        <v>32</v>
      </c>
      <c r="B37" s="38" t="s">
        <v>42</v>
      </c>
      <c r="C37" s="40" t="n">
        <f aca="false">131.2-D37</f>
        <v>117.5</v>
      </c>
      <c r="D37" s="44" t="n">
        <v>13.7</v>
      </c>
      <c r="E37" s="32" t="n">
        <f aca="false">$E$17+((60/E$19)*$D37/1440)</f>
        <v>0.614761513157895</v>
      </c>
      <c r="F37" s="33" t="n">
        <f aca="false">$E$17+((60/F$19)*$D37/1440)</f>
        <v>0.614010416666667</v>
      </c>
      <c r="G37" s="32" t="n">
        <f aca="false">$E$17+((60/G$19)*$D37/1440)</f>
        <v>0.613330853174603</v>
      </c>
      <c r="H37" s="33" t="n">
        <f aca="false">$E$17+((60/H$19)*$D37/1440)</f>
        <v>0.612424768518518</v>
      </c>
      <c r="L37" s="4"/>
      <c r="M37" s="4"/>
    </row>
    <row r="38" customFormat="false" ht="12.75" hidden="false" customHeight="false" outlineLevel="0" collapsed="false">
      <c r="A38" s="38" t="s">
        <v>43</v>
      </c>
      <c r="B38" s="38" t="s">
        <v>44</v>
      </c>
      <c r="C38" s="40" t="n">
        <f aca="false">131.2-D38</f>
        <v>117.1</v>
      </c>
      <c r="D38" s="44" t="n">
        <v>14.1</v>
      </c>
      <c r="E38" s="32" t="n">
        <f aca="false">$E$17+((60/E$19)*$D38/1440)</f>
        <v>0.615200109649123</v>
      </c>
      <c r="F38" s="33" t="n">
        <f aca="false">$E$17+((60/F$19)*$D38/1440)</f>
        <v>0.614427083333333</v>
      </c>
      <c r="G38" s="32" t="n">
        <f aca="false">$E$17+((60/G$19)*$D38/1440)</f>
        <v>0.613727678571429</v>
      </c>
      <c r="H38" s="33" t="n">
        <f aca="false">$E$17+((60/H$19)*$D38/1440)</f>
        <v>0.612795138888889</v>
      </c>
      <c r="L38" s="4"/>
      <c r="M38" s="4"/>
    </row>
    <row r="39" customFormat="false" ht="12.75" hidden="false" customHeight="false" outlineLevel="0" collapsed="false">
      <c r="A39" s="38" t="s">
        <v>45</v>
      </c>
      <c r="B39" s="38" t="s">
        <v>46</v>
      </c>
      <c r="C39" s="40" t="n">
        <f aca="false">131.2-D39</f>
        <v>115.6</v>
      </c>
      <c r="D39" s="44" t="n">
        <v>15.6</v>
      </c>
      <c r="E39" s="32" t="n">
        <f aca="false">$E$17+((60/E$19)*$D39/1440)</f>
        <v>0.616844846491228</v>
      </c>
      <c r="F39" s="33" t="n">
        <f aca="false">$E$17+((60/F$19)*$D39/1440)</f>
        <v>0.615989583333333</v>
      </c>
      <c r="G39" s="32" t="n">
        <f aca="false">$E$17+((60/G$19)*$D39/1440)</f>
        <v>0.615215773809524</v>
      </c>
      <c r="H39" s="33" t="n">
        <f aca="false">$E$17+((60/H$19)*$D39/1440)</f>
        <v>0.614184027777778</v>
      </c>
      <c r="L39" s="4"/>
      <c r="M39" s="4"/>
    </row>
    <row r="40" customFormat="false" ht="12.75" hidden="false" customHeight="false" outlineLevel="0" collapsed="false">
      <c r="A40" s="38" t="s">
        <v>45</v>
      </c>
      <c r="B40" s="38" t="s">
        <v>47</v>
      </c>
      <c r="C40" s="40" t="n">
        <f aca="false">131.2-D40</f>
        <v>114.4</v>
      </c>
      <c r="D40" s="44" t="n">
        <v>16.8</v>
      </c>
      <c r="E40" s="32" t="n">
        <f aca="false">$E$17+((60/E$19)*$D40/1440)</f>
        <v>0.618160635964912</v>
      </c>
      <c r="F40" s="33" t="n">
        <f aca="false">$E$17+((60/F$19)*$D40/1440)</f>
        <v>0.617239583333333</v>
      </c>
      <c r="G40" s="32" t="n">
        <f aca="false">$E$17+((60/G$19)*$D40/1440)</f>
        <v>0.61640625</v>
      </c>
      <c r="H40" s="33" t="n">
        <f aca="false">$E$17+((60/H$19)*$D40/1440)</f>
        <v>0.615295138888889</v>
      </c>
      <c r="L40" s="4"/>
      <c r="M40" s="4"/>
    </row>
    <row r="41" customFormat="false" ht="12.75" hidden="false" customHeight="false" outlineLevel="0" collapsed="false">
      <c r="A41" s="38" t="s">
        <v>45</v>
      </c>
      <c r="B41" s="38" t="s">
        <v>48</v>
      </c>
      <c r="C41" s="40" t="n">
        <f aca="false">131.2-D41</f>
        <v>114.4</v>
      </c>
      <c r="D41" s="44" t="n">
        <v>16.8</v>
      </c>
      <c r="E41" s="32" t="n">
        <f aca="false">$E$17+((60/E$19)*$D41/1440)</f>
        <v>0.618160635964912</v>
      </c>
      <c r="F41" s="33" t="n">
        <f aca="false">$E$17+((60/F$19)*$D41/1440)</f>
        <v>0.617239583333333</v>
      </c>
      <c r="G41" s="32" t="n">
        <f aca="false">$E$17+((60/G$19)*$D41/1440)</f>
        <v>0.61640625</v>
      </c>
      <c r="H41" s="33" t="n">
        <f aca="false">$E$17+((60/H$19)*$D41/1440)</f>
        <v>0.615295138888889</v>
      </c>
      <c r="L41" s="4"/>
      <c r="M41" s="4"/>
    </row>
    <row r="42" customFormat="false" ht="12.75" hidden="false" customHeight="false" outlineLevel="0" collapsed="false">
      <c r="A42" s="38" t="s">
        <v>49</v>
      </c>
      <c r="B42" s="39" t="s">
        <v>50</v>
      </c>
      <c r="C42" s="40" t="n">
        <f aca="false">131.2-D42</f>
        <v>112.1</v>
      </c>
      <c r="D42" s="44" t="n">
        <v>19.1</v>
      </c>
      <c r="E42" s="32" t="n">
        <f aca="false">$E$17+((60/E$19)*$D42/1440)</f>
        <v>0.620682565789474</v>
      </c>
      <c r="F42" s="33" t="n">
        <f aca="false">$E$17+((60/F$19)*$D42/1440)</f>
        <v>0.619635416666667</v>
      </c>
      <c r="G42" s="32" t="n">
        <f aca="false">$E$17+((60/G$19)*$D42/1440)</f>
        <v>0.618687996031746</v>
      </c>
      <c r="H42" s="33" t="n">
        <f aca="false">$E$17+((60/H$19)*$D42/1440)</f>
        <v>0.617424768518518</v>
      </c>
      <c r="L42" s="4"/>
      <c r="M42" s="4"/>
    </row>
    <row r="43" customFormat="false" ht="12.75" hidden="false" customHeight="false" outlineLevel="0" collapsed="false">
      <c r="A43" s="38" t="s">
        <v>49</v>
      </c>
      <c r="B43" s="38" t="s">
        <v>51</v>
      </c>
      <c r="C43" s="40" t="n">
        <f aca="false">131.2-D43</f>
        <v>111.9</v>
      </c>
      <c r="D43" s="44" t="n">
        <v>19.3</v>
      </c>
      <c r="E43" s="32" t="n">
        <f aca="false">$E$17+((60/E$19)*$D43/1440)</f>
        <v>0.620901864035088</v>
      </c>
      <c r="F43" s="33" t="n">
        <f aca="false">$E$17+((60/F$19)*$D43/1440)</f>
        <v>0.61984375</v>
      </c>
      <c r="G43" s="32" t="n">
        <f aca="false">$E$17+((60/G$19)*$D43/1440)</f>
        <v>0.618886408730159</v>
      </c>
      <c r="H43" s="33" t="n">
        <f aca="false">$E$17+((60/H$19)*$D43/1440)</f>
        <v>0.617609953703704</v>
      </c>
      <c r="L43" s="4"/>
      <c r="M43" s="4"/>
    </row>
    <row r="44" customFormat="false" ht="12.75" hidden="false" customHeight="false" outlineLevel="0" collapsed="false">
      <c r="A44" s="38" t="s">
        <v>52</v>
      </c>
      <c r="B44" s="38" t="s">
        <v>53</v>
      </c>
      <c r="C44" s="40" t="n">
        <f aca="false">131.2-D44</f>
        <v>111.4</v>
      </c>
      <c r="D44" s="44" t="n">
        <v>19.8</v>
      </c>
      <c r="E44" s="32" t="n">
        <f aca="false">$E$17+((60/E$19)*$D44/1440)</f>
        <v>0.621450109649123</v>
      </c>
      <c r="F44" s="33" t="n">
        <f aca="false">$E$17+((60/F$19)*$D44/1440)</f>
        <v>0.620364583333333</v>
      </c>
      <c r="G44" s="32" t="n">
        <f aca="false">$E$17+((60/G$19)*$D44/1440)</f>
        <v>0.619382440476191</v>
      </c>
      <c r="H44" s="33" t="n">
        <f aca="false">$E$17+((60/H$19)*$D44/1440)</f>
        <v>0.618072916666667</v>
      </c>
      <c r="L44" s="4"/>
      <c r="M44" s="4"/>
    </row>
    <row r="45" customFormat="false" ht="12.75" hidden="false" customHeight="false" outlineLevel="0" collapsed="false">
      <c r="A45" s="38" t="s">
        <v>43</v>
      </c>
      <c r="B45" s="38" t="s">
        <v>54</v>
      </c>
      <c r="C45" s="40" t="n">
        <f aca="false">131.2-D45</f>
        <v>110.4</v>
      </c>
      <c r="D45" s="44" t="n">
        <v>20.8</v>
      </c>
      <c r="E45" s="32" t="n">
        <f aca="false">$E$17+((60/E$19)*$D45/1440)</f>
        <v>0.622546600877193</v>
      </c>
      <c r="F45" s="33" t="n">
        <f aca="false">$E$17+((60/F$19)*$D45/1440)</f>
        <v>0.62140625</v>
      </c>
      <c r="G45" s="32" t="n">
        <f aca="false">$E$17+((60/G$19)*$D45/1440)</f>
        <v>0.620374503968254</v>
      </c>
      <c r="H45" s="33" t="n">
        <f aca="false">$E$17+((60/H$19)*$D45/1440)</f>
        <v>0.618998842592593</v>
      </c>
      <c r="L45" s="4"/>
      <c r="M45" s="4"/>
    </row>
    <row r="46" customFormat="false" ht="12.75" hidden="false" customHeight="false" outlineLevel="0" collapsed="false">
      <c r="A46" s="38" t="s">
        <v>55</v>
      </c>
      <c r="B46" s="45" t="s">
        <v>56</v>
      </c>
      <c r="C46" s="40" t="n">
        <f aca="false">131.2-D46</f>
        <v>108.8</v>
      </c>
      <c r="D46" s="44" t="n">
        <v>22.4</v>
      </c>
      <c r="E46" s="32" t="n">
        <f aca="false">$E$17+((60/E$19)*$D46/1440)</f>
        <v>0.624300986842105</v>
      </c>
      <c r="F46" s="33" t="n">
        <f aca="false">$E$17+((60/F$19)*$D46/1440)</f>
        <v>0.623072916666667</v>
      </c>
      <c r="G46" s="32" t="n">
        <f aca="false">$E$17+((60/G$19)*$D46/1440)</f>
        <v>0.621961805555556</v>
      </c>
      <c r="H46" s="33" t="n">
        <f aca="false">$E$17+((60/H$19)*$D46/1440)</f>
        <v>0.620480324074074</v>
      </c>
      <c r="L46" s="4"/>
      <c r="M46" s="4"/>
    </row>
    <row r="47" customFormat="false" ht="12.75" hidden="false" customHeight="false" outlineLevel="0" collapsed="false">
      <c r="A47" s="38" t="s">
        <v>55</v>
      </c>
      <c r="B47" s="38" t="s">
        <v>57</v>
      </c>
      <c r="C47" s="40" t="n">
        <f aca="false">131.2-D47</f>
        <v>108.6</v>
      </c>
      <c r="D47" s="44" t="n">
        <v>22.6</v>
      </c>
      <c r="E47" s="32" t="n">
        <f aca="false">$E$17+((60/E$19)*$D47/1440)</f>
        <v>0.624520285087719</v>
      </c>
      <c r="F47" s="33" t="n">
        <f aca="false">$E$17+((60/F$19)*$D47/1440)</f>
        <v>0.62328125</v>
      </c>
      <c r="G47" s="32" t="n">
        <f aca="false">$E$17+((60/G$19)*$D47/1440)</f>
        <v>0.622160218253968</v>
      </c>
      <c r="H47" s="33" t="n">
        <f aca="false">$E$17+((60/H$19)*$D47/1440)</f>
        <v>0.620665509259259</v>
      </c>
      <c r="L47" s="4"/>
      <c r="M47" s="4"/>
    </row>
    <row r="48" customFormat="false" ht="12.75" hidden="false" customHeight="false" outlineLevel="0" collapsed="false">
      <c r="A48" s="38" t="s">
        <v>55</v>
      </c>
      <c r="B48" s="38" t="s">
        <v>58</v>
      </c>
      <c r="C48" s="40" t="n">
        <f aca="false">131.2-D48</f>
        <v>107.6</v>
      </c>
      <c r="D48" s="44" t="n">
        <v>23.6</v>
      </c>
      <c r="E48" s="32" t="n">
        <f aca="false">$E$17+((60/E$19)*$D48/1440)</f>
        <v>0.62561677631579</v>
      </c>
      <c r="F48" s="33" t="n">
        <f aca="false">$E$17+((60/F$19)*$D48/1440)</f>
        <v>0.624322916666667</v>
      </c>
      <c r="G48" s="32" t="n">
        <f aca="false">$E$17+((60/G$19)*$D48/1440)</f>
        <v>0.623152281746032</v>
      </c>
      <c r="H48" s="33" t="n">
        <f aca="false">$E$17+((60/H$19)*$D48/1440)</f>
        <v>0.621591435185185</v>
      </c>
      <c r="L48" s="4"/>
      <c r="M48" s="4"/>
    </row>
    <row r="49" customFormat="false" ht="12.75" hidden="false" customHeight="false" outlineLevel="0" collapsed="false">
      <c r="A49" s="38" t="s">
        <v>59</v>
      </c>
      <c r="B49" s="39" t="s">
        <v>60</v>
      </c>
      <c r="C49" s="40" t="n">
        <f aca="false">131.2-D49</f>
        <v>107.5</v>
      </c>
      <c r="D49" s="44" t="n">
        <v>23.7</v>
      </c>
      <c r="E49" s="32" t="n">
        <f aca="false">$E$17+((60/E$19)*$D49/1440)</f>
        <v>0.625726425438596</v>
      </c>
      <c r="F49" s="33" t="n">
        <f aca="false">$E$17+((60/F$19)*$D49/1440)</f>
        <v>0.624427083333333</v>
      </c>
      <c r="G49" s="32" t="n">
        <f aca="false">$E$17+((60/G$19)*$D49/1440)</f>
        <v>0.623251488095238</v>
      </c>
      <c r="H49" s="33" t="n">
        <f aca="false">$E$17+((60/H$19)*$D49/1440)</f>
        <v>0.621684027777778</v>
      </c>
      <c r="L49" s="4"/>
      <c r="M49" s="4"/>
    </row>
    <row r="50" customFormat="false" ht="12.75" hidden="false" customHeight="false" outlineLevel="0" collapsed="false">
      <c r="A50" s="38" t="s">
        <v>59</v>
      </c>
      <c r="B50" s="38" t="s">
        <v>61</v>
      </c>
      <c r="C50" s="40" t="n">
        <f aca="false">131.2-D50</f>
        <v>107</v>
      </c>
      <c r="D50" s="44" t="n">
        <v>24.2</v>
      </c>
      <c r="E50" s="32" t="n">
        <f aca="false">$E$17+((60/E$19)*$D50/1440)</f>
        <v>0.626274671052632</v>
      </c>
      <c r="F50" s="33" t="n">
        <f aca="false">$E$17+((60/F$19)*$D50/1440)</f>
        <v>0.624947916666667</v>
      </c>
      <c r="G50" s="32" t="n">
        <f aca="false">$E$17+((60/G$19)*$D50/1440)</f>
        <v>0.62374751984127</v>
      </c>
      <c r="H50" s="33" t="n">
        <f aca="false">$E$17+((60/H$19)*$D50/1440)</f>
        <v>0.622146990740741</v>
      </c>
      <c r="L50" s="4"/>
      <c r="M50" s="4"/>
    </row>
    <row r="51" customFormat="false" ht="12.75" hidden="false" customHeight="false" outlineLevel="0" collapsed="false">
      <c r="A51" s="38" t="s">
        <v>59</v>
      </c>
      <c r="B51" s="38" t="s">
        <v>62</v>
      </c>
      <c r="C51" s="40" t="n">
        <f aca="false">131.2-D51</f>
        <v>106.6</v>
      </c>
      <c r="D51" s="44" t="n">
        <v>24.6</v>
      </c>
      <c r="E51" s="32" t="n">
        <f aca="false">$E$17+((60/E$19)*$D51/1440)</f>
        <v>0.62671326754386</v>
      </c>
      <c r="F51" s="33" t="n">
        <f aca="false">$E$17+((60/F$19)*$D51/1440)</f>
        <v>0.625364583333333</v>
      </c>
      <c r="G51" s="32" t="n">
        <f aca="false">$E$17+((60/G$19)*$D51/1440)</f>
        <v>0.624144345238095</v>
      </c>
      <c r="H51" s="33" t="n">
        <f aca="false">$E$17+((60/H$19)*$D51/1440)</f>
        <v>0.622517361111111</v>
      </c>
      <c r="L51" s="4"/>
      <c r="M51" s="4"/>
    </row>
    <row r="52" customFormat="false" ht="12.75" hidden="false" customHeight="false" outlineLevel="0" collapsed="false">
      <c r="A52" s="38" t="s">
        <v>55</v>
      </c>
      <c r="B52" s="38" t="s">
        <v>63</v>
      </c>
      <c r="C52" s="40" t="n">
        <f aca="false">131.2-D52</f>
        <v>104.9</v>
      </c>
      <c r="D52" s="44" t="n">
        <v>26.3</v>
      </c>
      <c r="E52" s="32" t="n">
        <f aca="false">$E$17+((60/E$19)*$D52/1440)</f>
        <v>0.628577302631579</v>
      </c>
      <c r="F52" s="33" t="n">
        <f aca="false">$E$17+((60/F$19)*$D52/1440)</f>
        <v>0.627135416666667</v>
      </c>
      <c r="G52" s="32" t="n">
        <f aca="false">$E$17+((60/G$19)*$D52/1440)</f>
        <v>0.625830853174603</v>
      </c>
      <c r="H52" s="33" t="n">
        <f aca="false">$E$17+((60/H$19)*$D52/1440)</f>
        <v>0.624091435185185</v>
      </c>
      <c r="L52" s="4"/>
      <c r="M52" s="4"/>
    </row>
    <row r="53" customFormat="false" ht="12.75" hidden="false" customHeight="false" outlineLevel="0" collapsed="false">
      <c r="A53" s="38" t="s">
        <v>64</v>
      </c>
      <c r="B53" s="38" t="s">
        <v>65</v>
      </c>
      <c r="C53" s="40" t="n">
        <f aca="false">131.2-D53</f>
        <v>103.3</v>
      </c>
      <c r="D53" s="44" t="n">
        <v>27.9</v>
      </c>
      <c r="E53" s="32" t="n">
        <f aca="false">$E$17+((60/E$19)*$D53/1440)</f>
        <v>0.630331688596491</v>
      </c>
      <c r="F53" s="33" t="n">
        <f aca="false">$E$17+((60/F$19)*$D53/1440)</f>
        <v>0.628802083333333</v>
      </c>
      <c r="G53" s="32" t="n">
        <f aca="false">$E$17+((60/G$19)*$D53/1440)</f>
        <v>0.627418154761905</v>
      </c>
      <c r="H53" s="33" t="n">
        <f aca="false">$E$17+((60/H$19)*$D53/1440)</f>
        <v>0.625572916666667</v>
      </c>
      <c r="L53" s="4"/>
      <c r="M53" s="4"/>
    </row>
    <row r="54" customFormat="false" ht="12.75" hidden="false" customHeight="false" outlineLevel="0" collapsed="false">
      <c r="A54" s="38" t="s">
        <v>66</v>
      </c>
      <c r="B54" s="39" t="s">
        <v>67</v>
      </c>
      <c r="C54" s="40" t="n">
        <f aca="false">131.2-D54</f>
        <v>101.5</v>
      </c>
      <c r="D54" s="44" t="n">
        <v>29.7</v>
      </c>
      <c r="E54" s="32" t="n">
        <f aca="false">$E$17+((60/E$19)*$D54/1440)</f>
        <v>0.632305372807017</v>
      </c>
      <c r="F54" s="33" t="n">
        <f aca="false">$E$17+((60/F$19)*$D54/1440)</f>
        <v>0.630677083333333</v>
      </c>
      <c r="G54" s="32" t="n">
        <f aca="false">$E$17+((60/G$19)*$D54/1440)</f>
        <v>0.629203869047619</v>
      </c>
      <c r="H54" s="33" t="n">
        <f aca="false">$E$17+((60/H$19)*$D54/1440)</f>
        <v>0.627239583333333</v>
      </c>
      <c r="L54" s="4"/>
      <c r="M54" s="4"/>
    </row>
    <row r="55" customFormat="false" ht="12.75" hidden="false" customHeight="false" outlineLevel="0" collapsed="false">
      <c r="A55" s="38" t="s">
        <v>66</v>
      </c>
      <c r="B55" s="38" t="s">
        <v>68</v>
      </c>
      <c r="C55" s="40" t="n">
        <f aca="false">131.2-D55</f>
        <v>100.9</v>
      </c>
      <c r="D55" s="44" t="n">
        <v>30.3</v>
      </c>
      <c r="E55" s="32" t="n">
        <f aca="false">$E$17+((60/E$19)*$D55/1440)</f>
        <v>0.63296326754386</v>
      </c>
      <c r="F55" s="33" t="n">
        <f aca="false">$E$17+((60/F$19)*$D55/1440)</f>
        <v>0.631302083333333</v>
      </c>
      <c r="G55" s="32" t="n">
        <f aca="false">$E$17+((60/G$19)*$D55/1440)</f>
        <v>0.629799107142857</v>
      </c>
      <c r="H55" s="33" t="n">
        <f aca="false">$E$17+((60/H$19)*$D55/1440)</f>
        <v>0.627795138888889</v>
      </c>
      <c r="L55" s="4"/>
      <c r="M55" s="4"/>
    </row>
    <row r="56" customFormat="false" ht="12.75" hidden="false" customHeight="false" outlineLevel="0" collapsed="false">
      <c r="A56" s="38" t="s">
        <v>69</v>
      </c>
      <c r="B56" s="38" t="s">
        <v>70</v>
      </c>
      <c r="C56" s="40" t="n">
        <f aca="false">131.2-D56</f>
        <v>100</v>
      </c>
      <c r="D56" s="44" t="n">
        <v>31.2</v>
      </c>
      <c r="E56" s="32" t="n">
        <f aca="false">$E$17+((60/E$19)*$D56/1440)</f>
        <v>0.633950109649123</v>
      </c>
      <c r="F56" s="33" t="n">
        <f aca="false">$E$17+((60/F$19)*$D56/1440)</f>
        <v>0.632239583333333</v>
      </c>
      <c r="G56" s="32" t="n">
        <f aca="false">$E$17+((60/G$19)*$D56/1440)</f>
        <v>0.630691964285714</v>
      </c>
      <c r="H56" s="33" t="n">
        <f aca="false">$E$17+((60/H$19)*$D56/1440)</f>
        <v>0.628628472222222</v>
      </c>
      <c r="L56" s="4"/>
      <c r="M56" s="4"/>
    </row>
    <row r="57" customFormat="false" ht="12.75" hidden="false" customHeight="false" outlineLevel="0" collapsed="false">
      <c r="A57" s="38" t="s">
        <v>69</v>
      </c>
      <c r="B57" s="38" t="s">
        <v>71</v>
      </c>
      <c r="C57" s="40" t="n">
        <f aca="false">131.2-D57</f>
        <v>96.6</v>
      </c>
      <c r="D57" s="44" t="n">
        <v>34.6</v>
      </c>
      <c r="E57" s="32" t="n">
        <f aca="false">$E$17+((60/E$19)*$D57/1440)</f>
        <v>0.637678179824561</v>
      </c>
      <c r="F57" s="33" t="n">
        <f aca="false">$E$17+((60/F$19)*$D57/1440)</f>
        <v>0.63578125</v>
      </c>
      <c r="G57" s="32" t="n">
        <f aca="false">$E$17+((60/G$19)*$D57/1440)</f>
        <v>0.63406498015873</v>
      </c>
      <c r="H57" s="33" t="n">
        <f aca="false">$E$17+((60/H$19)*$D57/1440)</f>
        <v>0.63177662037037</v>
      </c>
      <c r="L57" s="4"/>
      <c r="M57" s="4"/>
    </row>
    <row r="58" customFormat="false" ht="12.75" hidden="false" customHeight="false" outlineLevel="0" collapsed="false">
      <c r="A58" s="38" t="s">
        <v>64</v>
      </c>
      <c r="B58" s="39" t="s">
        <v>72</v>
      </c>
      <c r="C58" s="40" t="n">
        <f aca="false">131.2-D58</f>
        <v>96.3</v>
      </c>
      <c r="D58" s="44" t="n">
        <v>34.9</v>
      </c>
      <c r="E58" s="32" t="n">
        <f aca="false">$E$17+((60/E$19)*$D58/1440)</f>
        <v>0.638007127192982</v>
      </c>
      <c r="F58" s="33" t="n">
        <f aca="false">$E$17+((60/F$19)*$D58/1440)</f>
        <v>0.63609375</v>
      </c>
      <c r="G58" s="32" t="n">
        <f aca="false">$E$17+((60/G$19)*$D58/1440)</f>
        <v>0.634362599206349</v>
      </c>
      <c r="H58" s="33" t="n">
        <f aca="false">$E$17+((60/H$19)*$D58/1440)</f>
        <v>0.632054398148148</v>
      </c>
      <c r="L58" s="4"/>
      <c r="M58" s="4"/>
    </row>
    <row r="59" customFormat="false" ht="12.75" hidden="false" customHeight="false" outlineLevel="0" collapsed="false">
      <c r="A59" s="38" t="s">
        <v>73</v>
      </c>
      <c r="B59" s="38" t="s">
        <v>74</v>
      </c>
      <c r="C59" s="40" t="n">
        <f aca="false">131.2-D59</f>
        <v>95.3</v>
      </c>
      <c r="D59" s="44" t="n">
        <v>35.9</v>
      </c>
      <c r="E59" s="32" t="n">
        <f aca="false">$E$17+((60/E$19)*$D59/1440)</f>
        <v>0.639103618421053</v>
      </c>
      <c r="F59" s="33" t="n">
        <f aca="false">$E$17+((60/F$19)*$D59/1440)</f>
        <v>0.637135416666667</v>
      </c>
      <c r="G59" s="32" t="n">
        <f aca="false">$E$17+((60/G$19)*$D59/1440)</f>
        <v>0.635354662698413</v>
      </c>
      <c r="H59" s="33" t="n">
        <f aca="false">$E$17+((60/H$19)*$D59/1440)</f>
        <v>0.632980324074074</v>
      </c>
      <c r="L59" s="4"/>
      <c r="M59" s="4"/>
    </row>
    <row r="60" customFormat="false" ht="12.75" hidden="false" customHeight="false" outlineLevel="0" collapsed="false">
      <c r="A60" s="38" t="s">
        <v>43</v>
      </c>
      <c r="B60" s="39" t="s">
        <v>75</v>
      </c>
      <c r="C60" s="40" t="n">
        <f aca="false">131.2-D60</f>
        <v>92.8</v>
      </c>
      <c r="D60" s="44" t="n">
        <v>38.4</v>
      </c>
      <c r="E60" s="32" t="n">
        <f aca="false">$E$17+((60/E$19)*$D60/1440)</f>
        <v>0.641844846491228</v>
      </c>
      <c r="F60" s="33" t="n">
        <f aca="false">$E$17+((60/F$19)*$D60/1440)</f>
        <v>0.639739583333333</v>
      </c>
      <c r="G60" s="32" t="n">
        <f aca="false">$E$17+((60/G$19)*$D60/1440)</f>
        <v>0.637834821428571</v>
      </c>
      <c r="H60" s="33" t="n">
        <f aca="false">$E$17+((60/H$19)*$D60/1440)</f>
        <v>0.635295138888889</v>
      </c>
      <c r="L60" s="4"/>
      <c r="M60" s="4"/>
    </row>
    <row r="61" customFormat="false" ht="12.75" hidden="false" customHeight="false" outlineLevel="0" collapsed="false">
      <c r="A61" s="38" t="s">
        <v>43</v>
      </c>
      <c r="B61" s="38" t="s">
        <v>76</v>
      </c>
      <c r="C61" s="40" t="n">
        <f aca="false">131.2-D61</f>
        <v>92.7</v>
      </c>
      <c r="D61" s="44" t="n">
        <v>38.5</v>
      </c>
      <c r="E61" s="32" t="n">
        <f aca="false">$E$17+((60/E$19)*$D61/1440)</f>
        <v>0.641954495614035</v>
      </c>
      <c r="F61" s="33" t="n">
        <f aca="false">$E$17+((60/F$19)*$D61/1440)</f>
        <v>0.63984375</v>
      </c>
      <c r="G61" s="32" t="n">
        <f aca="false">$E$17+((60/G$19)*$D61/1440)</f>
        <v>0.637934027777778</v>
      </c>
      <c r="H61" s="33" t="n">
        <f aca="false">$E$17+((60/H$19)*$D61/1440)</f>
        <v>0.635387731481481</v>
      </c>
      <c r="L61" s="4"/>
      <c r="M61" s="4"/>
    </row>
    <row r="62" customFormat="false" ht="12.75" hidden="false" customHeight="false" outlineLevel="0" collapsed="false">
      <c r="A62" s="38" t="s">
        <v>77</v>
      </c>
      <c r="B62" s="38" t="s">
        <v>78</v>
      </c>
      <c r="C62" s="40" t="n">
        <f aca="false">131.2-D62</f>
        <v>92.3</v>
      </c>
      <c r="D62" s="44" t="n">
        <v>38.9</v>
      </c>
      <c r="E62" s="32" t="n">
        <f aca="false">$E$17+((60/E$19)*$D62/1440)</f>
        <v>0.642393092105263</v>
      </c>
      <c r="F62" s="33" t="n">
        <f aca="false">$E$17+((60/F$19)*$D62/1440)</f>
        <v>0.640260416666667</v>
      </c>
      <c r="G62" s="32" t="n">
        <f aca="false">$E$17+((60/G$19)*$D62/1440)</f>
        <v>0.638330853174603</v>
      </c>
      <c r="H62" s="33" t="n">
        <f aca="false">$E$17+((60/H$19)*$D62/1440)</f>
        <v>0.635758101851852</v>
      </c>
      <c r="L62" s="4"/>
      <c r="M62" s="4"/>
    </row>
    <row r="63" customFormat="false" ht="12.75" hidden="false" customHeight="false" outlineLevel="0" collapsed="false">
      <c r="A63" s="38" t="s">
        <v>79</v>
      </c>
      <c r="B63" s="38" t="s">
        <v>80</v>
      </c>
      <c r="C63" s="40" t="n">
        <f aca="false">131.2-D63</f>
        <v>91.7</v>
      </c>
      <c r="D63" s="44" t="n">
        <v>39.5</v>
      </c>
      <c r="E63" s="32" t="n">
        <f aca="false">$E$17+((60/E$19)*$D63/1440)</f>
        <v>0.643050986842105</v>
      </c>
      <c r="F63" s="33" t="n">
        <f aca="false">$E$17+((60/F$19)*$D63/1440)</f>
        <v>0.640885416666667</v>
      </c>
      <c r="G63" s="32" t="n">
        <f aca="false">$E$17+((60/G$19)*$D63/1440)</f>
        <v>0.638926091269841</v>
      </c>
      <c r="H63" s="33" t="n">
        <f aca="false">$E$17+((60/H$19)*$D63/1440)</f>
        <v>0.636313657407407</v>
      </c>
      <c r="L63" s="4"/>
      <c r="M63" s="4"/>
    </row>
    <row r="64" customFormat="false" ht="12.75" hidden="false" customHeight="false" outlineLevel="0" collapsed="false">
      <c r="A64" s="38" t="s">
        <v>79</v>
      </c>
      <c r="B64" s="46" t="s">
        <v>81</v>
      </c>
      <c r="C64" s="40" t="n">
        <f aca="false">131.2-D64</f>
        <v>91.1</v>
      </c>
      <c r="D64" s="44" t="n">
        <v>40.1</v>
      </c>
      <c r="E64" s="32" t="n">
        <f aca="false">$E$17+((60/E$19)*$D64/1440)</f>
        <v>0.643708881578947</v>
      </c>
      <c r="F64" s="33" t="n">
        <f aca="false">$E$17+((60/F$19)*$D64/1440)</f>
        <v>0.641510416666667</v>
      </c>
      <c r="G64" s="32" t="n">
        <f aca="false">$E$17+((60/G$19)*$D64/1440)</f>
        <v>0.639521329365079</v>
      </c>
      <c r="H64" s="33" t="n">
        <f aca="false">$E$17+((60/H$19)*$D64/1440)</f>
        <v>0.636869212962963</v>
      </c>
      <c r="L64" s="4"/>
      <c r="M64" s="4"/>
    </row>
    <row r="65" customFormat="false" ht="12.75" hidden="false" customHeight="false" outlineLevel="0" collapsed="false">
      <c r="A65" s="38" t="s">
        <v>79</v>
      </c>
      <c r="B65" s="45" t="s">
        <v>82</v>
      </c>
      <c r="C65" s="40" t="n">
        <f aca="false">131.2-D65</f>
        <v>90.6</v>
      </c>
      <c r="D65" s="44" t="n">
        <v>40.6</v>
      </c>
      <c r="E65" s="32" t="n">
        <f aca="false">$E$17+((60/E$19)*$D65/1440)</f>
        <v>0.644257127192982</v>
      </c>
      <c r="F65" s="33" t="n">
        <f aca="false">$E$17+((60/F$19)*$D65/1440)</f>
        <v>0.64203125</v>
      </c>
      <c r="G65" s="32" t="n">
        <f aca="false">$E$17+((60/G$19)*$D65/1440)</f>
        <v>0.640017361111111</v>
      </c>
      <c r="H65" s="33" t="n">
        <f aca="false">$E$17+((60/H$19)*$D65/1440)</f>
        <v>0.637332175925926</v>
      </c>
      <c r="L65" s="4"/>
      <c r="M65" s="4"/>
    </row>
    <row r="66" customFormat="false" ht="12.75" hidden="false" customHeight="false" outlineLevel="0" collapsed="false">
      <c r="A66" s="38" t="s">
        <v>79</v>
      </c>
      <c r="B66" s="38" t="s">
        <v>83</v>
      </c>
      <c r="C66" s="40" t="n">
        <f aca="false">131.2-D66</f>
        <v>90.5</v>
      </c>
      <c r="D66" s="44" t="n">
        <v>40.7</v>
      </c>
      <c r="E66" s="32" t="n">
        <f aca="false">$E$17+((60/E$19)*$D66/1440)</f>
        <v>0.644366776315789</v>
      </c>
      <c r="F66" s="33" t="n">
        <f aca="false">$E$17+((60/F$19)*$D66/1440)</f>
        <v>0.642135416666667</v>
      </c>
      <c r="G66" s="32" t="n">
        <f aca="false">$E$17+((60/G$19)*$D66/1440)</f>
        <v>0.640116567460317</v>
      </c>
      <c r="H66" s="33" t="n">
        <f aca="false">$E$17+((60/H$19)*$D66/1440)</f>
        <v>0.637424768518518</v>
      </c>
      <c r="L66" s="4"/>
      <c r="M66" s="4"/>
    </row>
    <row r="67" customFormat="false" ht="12.75" hidden="false" customHeight="false" outlineLevel="0" collapsed="false">
      <c r="A67" s="38" t="s">
        <v>84</v>
      </c>
      <c r="B67" s="39" t="s">
        <v>85</v>
      </c>
      <c r="C67" s="40" t="n">
        <f aca="false">131.2-D67</f>
        <v>87.9</v>
      </c>
      <c r="D67" s="44" t="n">
        <v>43.3</v>
      </c>
      <c r="E67" s="32" t="n">
        <f aca="false">$E$17+((60/E$19)*$D67/1440)</f>
        <v>0.647217653508772</v>
      </c>
      <c r="F67" s="33" t="n">
        <f aca="false">$E$17+((60/F$19)*$D67/1440)</f>
        <v>0.64484375</v>
      </c>
      <c r="G67" s="32" t="n">
        <f aca="false">$E$17+((60/G$19)*$D67/1440)</f>
        <v>0.642695932539682</v>
      </c>
      <c r="H67" s="33" t="n">
        <f aca="false">$E$17+((60/H$19)*$D67/1440)</f>
        <v>0.639832175925926</v>
      </c>
      <c r="L67" s="4"/>
      <c r="M67" s="4"/>
    </row>
    <row r="68" customFormat="false" ht="12.75" hidden="false" customHeight="false" outlineLevel="0" collapsed="false">
      <c r="A68" s="38" t="s">
        <v>84</v>
      </c>
      <c r="B68" s="38" t="s">
        <v>86</v>
      </c>
      <c r="C68" s="40" t="n">
        <f aca="false">131.2-D68</f>
        <v>87.7</v>
      </c>
      <c r="D68" s="44" t="n">
        <v>43.5</v>
      </c>
      <c r="E68" s="32" t="n">
        <f aca="false">$E$17+((60/E$19)*$D68/1440)</f>
        <v>0.647436951754386</v>
      </c>
      <c r="F68" s="33" t="n">
        <f aca="false">$E$17+((60/F$19)*$D68/1440)</f>
        <v>0.645052083333333</v>
      </c>
      <c r="G68" s="32" t="n">
        <f aca="false">$E$17+((60/G$19)*$D68/1440)</f>
        <v>0.642894345238095</v>
      </c>
      <c r="H68" s="33" t="n">
        <f aca="false">$E$17+((60/H$19)*$D68/1440)</f>
        <v>0.640017361111111</v>
      </c>
      <c r="L68" s="4"/>
      <c r="M68" s="4"/>
    </row>
    <row r="69" customFormat="false" ht="12.75" hidden="false" customHeight="false" outlineLevel="0" collapsed="false">
      <c r="A69" s="38" t="s">
        <v>84</v>
      </c>
      <c r="B69" s="38" t="s">
        <v>87</v>
      </c>
      <c r="C69" s="40" t="n">
        <f aca="false">131.2-D69</f>
        <v>87.4</v>
      </c>
      <c r="D69" s="44" t="n">
        <v>43.8</v>
      </c>
      <c r="E69" s="32" t="n">
        <f aca="false">$E$17+((60/E$19)*$D69/1440)</f>
        <v>0.647765899122807</v>
      </c>
      <c r="F69" s="33" t="n">
        <f aca="false">$E$17+((60/F$19)*$D69/1440)</f>
        <v>0.645364583333333</v>
      </c>
      <c r="G69" s="32" t="n">
        <f aca="false">$E$17+((60/G$19)*$D69/1440)</f>
        <v>0.643191964285714</v>
      </c>
      <c r="H69" s="33" t="n">
        <f aca="false">$E$17+((60/H$19)*$D69/1440)</f>
        <v>0.640295138888889</v>
      </c>
      <c r="L69" s="4"/>
      <c r="M69" s="4"/>
    </row>
    <row r="70" customFormat="false" ht="12.75" hidden="false" customHeight="false" outlineLevel="0" collapsed="false">
      <c r="A70" s="38" t="s">
        <v>84</v>
      </c>
      <c r="B70" s="39" t="s">
        <v>72</v>
      </c>
      <c r="C70" s="40" t="n">
        <f aca="false">131.2-D70</f>
        <v>86</v>
      </c>
      <c r="D70" s="44" t="n">
        <v>45.2</v>
      </c>
      <c r="E70" s="32" t="n">
        <f aca="false">$E$17+((60/E$19)*$D70/1440)</f>
        <v>0.649300986842105</v>
      </c>
      <c r="F70" s="33" t="n">
        <f aca="false">$E$17+((60/F$19)*$D70/1440)</f>
        <v>0.646822916666667</v>
      </c>
      <c r="G70" s="32" t="n">
        <f aca="false">$E$17+((60/G$19)*$D70/1440)</f>
        <v>0.644580853174603</v>
      </c>
      <c r="H70" s="33" t="n">
        <f aca="false">$E$17+((60/H$19)*$D70/1440)</f>
        <v>0.641591435185185</v>
      </c>
      <c r="L70" s="4"/>
      <c r="M70" s="4"/>
    </row>
    <row r="71" customFormat="false" ht="12.75" hidden="false" customHeight="false" outlineLevel="0" collapsed="false">
      <c r="A71" s="38" t="s">
        <v>84</v>
      </c>
      <c r="B71" s="38" t="s">
        <v>88</v>
      </c>
      <c r="C71" s="40" t="n">
        <f aca="false">131.2-D71</f>
        <v>85.8</v>
      </c>
      <c r="D71" s="44" t="n">
        <v>45.4</v>
      </c>
      <c r="E71" s="32" t="n">
        <f aca="false">$E$17+((60/E$19)*$D71/1440)</f>
        <v>0.649520285087719</v>
      </c>
      <c r="F71" s="33" t="n">
        <f aca="false">$E$17+((60/F$19)*$D71/1440)</f>
        <v>0.64703125</v>
      </c>
      <c r="G71" s="32" t="n">
        <f aca="false">$E$17+((60/G$19)*$D71/1440)</f>
        <v>0.644779265873016</v>
      </c>
      <c r="H71" s="33" t="n">
        <f aca="false">$E$17+((60/H$19)*$D71/1440)</f>
        <v>0.64177662037037</v>
      </c>
      <c r="L71" s="4"/>
      <c r="M71" s="4"/>
    </row>
    <row r="72" customFormat="false" ht="12.75" hidden="false" customHeight="false" outlineLevel="0" collapsed="false">
      <c r="A72" s="38" t="s">
        <v>84</v>
      </c>
      <c r="B72" s="38" t="s">
        <v>89</v>
      </c>
      <c r="C72" s="40" t="n">
        <f aca="false">131.2-D72</f>
        <v>85.2</v>
      </c>
      <c r="D72" s="44" t="n">
        <v>46</v>
      </c>
      <c r="E72" s="32" t="n">
        <f aca="false">$E$17+((60/E$19)*$D72/1440)</f>
        <v>0.650178179824561</v>
      </c>
      <c r="F72" s="33" t="n">
        <f aca="false">$E$17+((60/F$19)*$D72/1440)</f>
        <v>0.64765625</v>
      </c>
      <c r="G72" s="32" t="n">
        <f aca="false">$E$17+((60/G$19)*$D72/1440)</f>
        <v>0.645374503968254</v>
      </c>
      <c r="H72" s="33" t="n">
        <f aca="false">$E$17+((60/H$19)*$D72/1440)</f>
        <v>0.642332175925926</v>
      </c>
      <c r="L72" s="4"/>
      <c r="M72" s="4"/>
    </row>
    <row r="73" customFormat="false" ht="12.75" hidden="false" customHeight="false" outlineLevel="0" collapsed="false">
      <c r="A73" s="38"/>
      <c r="B73" s="38" t="s">
        <v>90</v>
      </c>
      <c r="C73" s="40" t="n">
        <f aca="false">131.2-D73</f>
        <v>85.1</v>
      </c>
      <c r="D73" s="44" t="n">
        <v>46.1</v>
      </c>
      <c r="E73" s="32" t="n">
        <f aca="false">$E$17+((60/E$19)*$D73/1440)</f>
        <v>0.650287828947368</v>
      </c>
      <c r="F73" s="33" t="n">
        <f aca="false">$E$17+((60/F$19)*$D73/1440)</f>
        <v>0.647760416666667</v>
      </c>
      <c r="G73" s="32" t="n">
        <f aca="false">$E$17+((60/G$19)*$D73/1440)</f>
        <v>0.64547371031746</v>
      </c>
      <c r="H73" s="33" t="n">
        <f aca="false">$E$17+((60/H$19)*$D73/1440)</f>
        <v>0.642424768518518</v>
      </c>
      <c r="L73" s="4"/>
      <c r="M73" s="4"/>
    </row>
    <row r="74" customFormat="false" ht="12.75" hidden="false" customHeight="false" outlineLevel="0" collapsed="false">
      <c r="A74" s="38"/>
      <c r="B74" s="38" t="s">
        <v>91</v>
      </c>
      <c r="C74" s="40" t="n">
        <f aca="false">131.2-D74</f>
        <v>84.8</v>
      </c>
      <c r="D74" s="44" t="n">
        <v>46.4</v>
      </c>
      <c r="E74" s="32" t="n">
        <f aca="false">$E$17+((60/E$19)*$D74/1440)</f>
        <v>0.65061677631579</v>
      </c>
      <c r="F74" s="33" t="n">
        <f aca="false">$E$17+((60/F$19)*$D74/1440)</f>
        <v>0.648072916666667</v>
      </c>
      <c r="G74" s="32" t="n">
        <f aca="false">$E$17+((60/G$19)*$D74/1440)</f>
        <v>0.645771329365079</v>
      </c>
      <c r="H74" s="33" t="n">
        <f aca="false">$E$17+((60/H$19)*$D74/1440)</f>
        <v>0.642702546296296</v>
      </c>
      <c r="L74" s="4"/>
      <c r="M74" s="4"/>
    </row>
    <row r="75" customFormat="false" ht="12.75" hidden="false" customHeight="false" outlineLevel="0" collapsed="false">
      <c r="A75" s="38"/>
      <c r="B75" s="38" t="s">
        <v>92</v>
      </c>
      <c r="C75" s="40" t="n">
        <f aca="false">131.2-D75</f>
        <v>84.5</v>
      </c>
      <c r="D75" s="44" t="n">
        <v>46.7</v>
      </c>
      <c r="E75" s="32" t="n">
        <f aca="false">$E$17+((60/E$19)*$D75/1440)</f>
        <v>0.650945723684211</v>
      </c>
      <c r="F75" s="33" t="n">
        <f aca="false">$E$17+((60/F$19)*$D75/1440)</f>
        <v>0.648385416666667</v>
      </c>
      <c r="G75" s="32" t="n">
        <f aca="false">$E$17+((60/G$19)*$D75/1440)</f>
        <v>0.646068948412698</v>
      </c>
      <c r="H75" s="33" t="n">
        <f aca="false">$E$17+((60/H$19)*$D75/1440)</f>
        <v>0.642980324074074</v>
      </c>
      <c r="L75" s="4"/>
      <c r="M75" s="4"/>
    </row>
    <row r="76" customFormat="false" ht="12.75" hidden="false" customHeight="false" outlineLevel="0" collapsed="false">
      <c r="A76" s="38" t="s">
        <v>93</v>
      </c>
      <c r="B76" s="38" t="s">
        <v>94</v>
      </c>
      <c r="C76" s="40" t="n">
        <f aca="false">131.2-D76</f>
        <v>84.2</v>
      </c>
      <c r="D76" s="44" t="n">
        <v>47</v>
      </c>
      <c r="E76" s="32" t="n">
        <f aca="false">$E$17+((60/E$19)*$D76/1440)</f>
        <v>0.651274671052632</v>
      </c>
      <c r="F76" s="33" t="n">
        <f aca="false">$E$17+((60/F$19)*$D76/1440)</f>
        <v>0.648697916666667</v>
      </c>
      <c r="G76" s="32" t="n">
        <f aca="false">$E$17+((60/G$19)*$D76/1440)</f>
        <v>0.646366567460317</v>
      </c>
      <c r="H76" s="33" t="n">
        <f aca="false">$E$17+((60/H$19)*$D76/1440)</f>
        <v>0.643258101851852</v>
      </c>
      <c r="L76" s="4"/>
      <c r="M76" s="4"/>
    </row>
    <row r="77" customFormat="false" ht="12.75" hidden="false" customHeight="false" outlineLevel="0" collapsed="false">
      <c r="A77" s="38" t="s">
        <v>95</v>
      </c>
      <c r="B77" s="45" t="s">
        <v>96</v>
      </c>
      <c r="C77" s="40" t="n">
        <f aca="false">131.2-D77</f>
        <v>83.8</v>
      </c>
      <c r="D77" s="44" t="n">
        <v>47.4</v>
      </c>
      <c r="E77" s="32" t="n">
        <f aca="false">$E$17+((60/E$19)*$D77/1440)</f>
        <v>0.65171326754386</v>
      </c>
      <c r="F77" s="33" t="n">
        <f aca="false">$E$17+((60/F$19)*$D77/1440)</f>
        <v>0.649114583333333</v>
      </c>
      <c r="G77" s="32" t="n">
        <f aca="false">$E$17+((60/G$19)*$D77/1440)</f>
        <v>0.646763392857143</v>
      </c>
      <c r="H77" s="33" t="n">
        <f aca="false">$E$17+((60/H$19)*$D77/1440)</f>
        <v>0.643628472222222</v>
      </c>
      <c r="L77" s="4"/>
      <c r="M77" s="4"/>
    </row>
    <row r="78" customFormat="false" ht="12.75" hidden="false" customHeight="false" outlineLevel="0" collapsed="false">
      <c r="A78" s="38" t="s">
        <v>95</v>
      </c>
      <c r="B78" s="38" t="s">
        <v>97</v>
      </c>
      <c r="C78" s="40" t="n">
        <f aca="false">131.2-D78</f>
        <v>83.2</v>
      </c>
      <c r="D78" s="44" t="n">
        <v>48</v>
      </c>
      <c r="E78" s="32" t="n">
        <f aca="false">$E$17+((60/E$19)*$D78/1440)</f>
        <v>0.652371162280702</v>
      </c>
      <c r="F78" s="33" t="n">
        <f aca="false">$E$17+((60/F$19)*$D78/1440)</f>
        <v>0.649739583333333</v>
      </c>
      <c r="G78" s="32" t="n">
        <f aca="false">$E$17+((60/G$19)*$D78/1440)</f>
        <v>0.647358630952381</v>
      </c>
      <c r="H78" s="33" t="n">
        <f aca="false">$E$17+((60/H$19)*$D78/1440)</f>
        <v>0.644184027777778</v>
      </c>
      <c r="L78" s="4"/>
      <c r="M78" s="4"/>
    </row>
    <row r="79" customFormat="false" ht="12.75" hidden="false" customHeight="false" outlineLevel="0" collapsed="false">
      <c r="A79" s="38" t="s">
        <v>98</v>
      </c>
      <c r="B79" s="39" t="s">
        <v>99</v>
      </c>
      <c r="C79" s="40" t="n">
        <f aca="false">131.2-D79</f>
        <v>81.6</v>
      </c>
      <c r="D79" s="44" t="n">
        <v>49.6</v>
      </c>
      <c r="E79" s="32" t="n">
        <f aca="false">$E$17+((60/E$19)*$D79/1440)</f>
        <v>0.654125548245614</v>
      </c>
      <c r="F79" s="33" t="n">
        <f aca="false">$E$17+((60/F$19)*$D79/1440)</f>
        <v>0.65140625</v>
      </c>
      <c r="G79" s="32" t="n">
        <f aca="false">$E$17+((60/G$19)*$D79/1440)</f>
        <v>0.648945932539683</v>
      </c>
      <c r="H79" s="33" t="n">
        <f aca="false">$E$17+((60/H$19)*$D79/1440)</f>
        <v>0.645665509259259</v>
      </c>
      <c r="L79" s="4"/>
      <c r="M79" s="4"/>
    </row>
    <row r="80" customFormat="false" ht="12.75" hidden="false" customHeight="false" outlineLevel="0" collapsed="false">
      <c r="A80" s="38" t="s">
        <v>98</v>
      </c>
      <c r="B80" s="38" t="s">
        <v>100</v>
      </c>
      <c r="C80" s="40" t="n">
        <f aca="false">131.2-D80</f>
        <v>81.3</v>
      </c>
      <c r="D80" s="44" t="n">
        <v>49.9</v>
      </c>
      <c r="E80" s="32" t="n">
        <f aca="false">$E$17+((60/E$19)*$D80/1440)</f>
        <v>0.654454495614035</v>
      </c>
      <c r="F80" s="33" t="n">
        <f aca="false">$E$17+((60/F$19)*$D80/1440)</f>
        <v>0.65171875</v>
      </c>
      <c r="G80" s="32" t="n">
        <f aca="false">$E$17+((60/G$19)*$D80/1440)</f>
        <v>0.649243551587302</v>
      </c>
      <c r="H80" s="33" t="n">
        <f aca="false">$E$17+((60/H$19)*$D80/1440)</f>
        <v>0.645943287037037</v>
      </c>
      <c r="L80" s="4"/>
      <c r="M80" s="4"/>
    </row>
    <row r="81" customFormat="false" ht="12.75" hidden="false" customHeight="false" outlineLevel="0" collapsed="false">
      <c r="A81" s="38" t="s">
        <v>98</v>
      </c>
      <c r="B81" s="38" t="s">
        <v>101</v>
      </c>
      <c r="C81" s="40" t="n">
        <f aca="false">131.2-D81</f>
        <v>81.2</v>
      </c>
      <c r="D81" s="44" t="n">
        <v>50</v>
      </c>
      <c r="E81" s="32" t="n">
        <f aca="false">$E$17+((60/E$19)*$D81/1440)</f>
        <v>0.654564144736842</v>
      </c>
      <c r="F81" s="33" t="n">
        <f aca="false">$E$17+((60/F$19)*$D81/1440)</f>
        <v>0.651822916666667</v>
      </c>
      <c r="G81" s="32" t="n">
        <f aca="false">$E$17+((60/G$19)*$D81/1440)</f>
        <v>0.649342757936508</v>
      </c>
      <c r="H81" s="33" t="n">
        <f aca="false">$E$17+((60/H$19)*$D81/1440)</f>
        <v>0.64603587962963</v>
      </c>
      <c r="L81" s="4"/>
      <c r="M81" s="4"/>
    </row>
    <row r="82" customFormat="false" ht="12.75" hidden="false" customHeight="false" outlineLevel="0" collapsed="false">
      <c r="A82" s="38" t="s">
        <v>98</v>
      </c>
      <c r="B82" s="38" t="s">
        <v>102</v>
      </c>
      <c r="C82" s="40" t="n">
        <f aca="false">131.2-D82</f>
        <v>78.5</v>
      </c>
      <c r="D82" s="44" t="n">
        <v>52.7</v>
      </c>
      <c r="E82" s="32" t="n">
        <f aca="false">$E$17+((60/E$19)*$D82/1440)</f>
        <v>0.657524671052632</v>
      </c>
      <c r="F82" s="33" t="n">
        <f aca="false">$E$17+((60/F$19)*$D82/1440)</f>
        <v>0.654635416666667</v>
      </c>
      <c r="G82" s="32" t="n">
        <f aca="false">$E$17+((60/G$19)*$D82/1440)</f>
        <v>0.652021329365079</v>
      </c>
      <c r="H82" s="33" t="n">
        <f aca="false">$E$17+((60/H$19)*$D82/1440)</f>
        <v>0.64853587962963</v>
      </c>
      <c r="L82" s="4"/>
      <c r="M82" s="4"/>
    </row>
    <row r="83" customFormat="false" ht="12.75" hidden="false" customHeight="false" outlineLevel="0" collapsed="false">
      <c r="A83" s="38" t="s">
        <v>16</v>
      </c>
      <c r="B83" s="38" t="s">
        <v>103</v>
      </c>
      <c r="C83" s="40" t="n">
        <f aca="false">131.2-D83</f>
        <v>78.3</v>
      </c>
      <c r="D83" s="44" t="n">
        <v>52.9</v>
      </c>
      <c r="E83" s="32" t="n">
        <f aca="false">$E$17+((60/E$19)*$D83/1440)</f>
        <v>0.657743969298246</v>
      </c>
      <c r="F83" s="33" t="n">
        <f aca="false">$E$17+((60/F$19)*$D83/1440)</f>
        <v>0.65484375</v>
      </c>
      <c r="G83" s="32" t="n">
        <f aca="false">$E$17+((60/G$19)*$D83/1440)</f>
        <v>0.652219742063492</v>
      </c>
      <c r="H83" s="33" t="n">
        <f aca="false">$E$17+((60/H$19)*$D83/1440)</f>
        <v>0.648721064814815</v>
      </c>
      <c r="L83" s="4"/>
      <c r="M83" s="4"/>
    </row>
    <row r="84" customFormat="false" ht="12.75" hidden="false" customHeight="false" outlineLevel="0" collapsed="false">
      <c r="A84" s="38" t="s">
        <v>104</v>
      </c>
      <c r="B84" s="38" t="s">
        <v>105</v>
      </c>
      <c r="C84" s="40" t="n">
        <f aca="false">131.2-D84</f>
        <v>76.1</v>
      </c>
      <c r="D84" s="44" t="n">
        <v>55.1</v>
      </c>
      <c r="E84" s="32" t="n">
        <f aca="false">$E$17+((60/E$19)*$D84/1440)</f>
        <v>0.66015625</v>
      </c>
      <c r="F84" s="33" t="n">
        <f aca="false">$E$17+((60/F$19)*$D84/1440)</f>
        <v>0.657135416666667</v>
      </c>
      <c r="G84" s="32" t="n">
        <f aca="false">$E$17+((60/G$19)*$D84/1440)</f>
        <v>0.654402281746032</v>
      </c>
      <c r="H84" s="33" t="n">
        <f aca="false">$E$17+((60/H$19)*$D84/1440)</f>
        <v>0.650758101851852</v>
      </c>
      <c r="L84" s="4"/>
      <c r="M84" s="4"/>
    </row>
    <row r="85" customFormat="false" ht="12.75" hidden="false" customHeight="false" outlineLevel="0" collapsed="false">
      <c r="A85" s="38" t="s">
        <v>104</v>
      </c>
      <c r="B85" s="38" t="s">
        <v>106</v>
      </c>
      <c r="C85" s="40" t="n">
        <f aca="false">131.2-D85</f>
        <v>74.4</v>
      </c>
      <c r="D85" s="44" t="n">
        <v>56.8</v>
      </c>
      <c r="E85" s="32" t="n">
        <f aca="false">$E$17+((60/E$19)*$D85/1440)</f>
        <v>0.662020285087719</v>
      </c>
      <c r="F85" s="33" t="n">
        <f aca="false">$E$17+((60/F$19)*$D85/1440)</f>
        <v>0.65890625</v>
      </c>
      <c r="G85" s="32" t="n">
        <f aca="false">$E$17+((60/G$19)*$D85/1440)</f>
        <v>0.65608878968254</v>
      </c>
      <c r="H85" s="33" t="n">
        <f aca="false">$E$17+((60/H$19)*$D85/1440)</f>
        <v>0.652332175925926</v>
      </c>
      <c r="L85" s="4"/>
      <c r="M85" s="4"/>
    </row>
    <row r="86" customFormat="false" ht="12.75" hidden="false" customHeight="false" outlineLevel="0" collapsed="false">
      <c r="A86" s="38" t="s">
        <v>64</v>
      </c>
      <c r="B86" s="39" t="s">
        <v>107</v>
      </c>
      <c r="C86" s="40" t="n">
        <f aca="false">131.2-D86</f>
        <v>74.3</v>
      </c>
      <c r="D86" s="44" t="n">
        <v>56.9</v>
      </c>
      <c r="E86" s="32" t="n">
        <f aca="false">$E$17+((60/E$19)*$D86/1440)</f>
        <v>0.662129934210526</v>
      </c>
      <c r="F86" s="33" t="n">
        <f aca="false">$E$17+((60/F$19)*$D86/1440)</f>
        <v>0.659010416666667</v>
      </c>
      <c r="G86" s="32" t="n">
        <f aca="false">$E$17+((60/G$19)*$D86/1440)</f>
        <v>0.656187996031746</v>
      </c>
      <c r="H86" s="33" t="n">
        <f aca="false">$E$17+((60/H$19)*$D86/1440)</f>
        <v>0.652424768518519</v>
      </c>
      <c r="L86" s="4"/>
      <c r="M86" s="4"/>
    </row>
    <row r="87" customFormat="false" ht="12.75" hidden="false" customHeight="false" outlineLevel="0" collapsed="false">
      <c r="A87" s="38" t="s">
        <v>64</v>
      </c>
      <c r="B87" s="39" t="s">
        <v>108</v>
      </c>
      <c r="C87" s="40" t="n">
        <f aca="false">131.2-D87</f>
        <v>72.5</v>
      </c>
      <c r="D87" s="44" t="n">
        <v>58.7</v>
      </c>
      <c r="E87" s="32" t="n">
        <f aca="false">$E$17+((60/E$19)*$D87/1440)</f>
        <v>0.664103618421053</v>
      </c>
      <c r="F87" s="33" t="n">
        <f aca="false">$E$17+((60/F$19)*$D87/1440)</f>
        <v>0.660885416666667</v>
      </c>
      <c r="G87" s="32" t="n">
        <f aca="false">$E$17+((60/G$19)*$D87/1440)</f>
        <v>0.65797371031746</v>
      </c>
      <c r="H87" s="33" t="n">
        <f aca="false">$E$17+((60/H$19)*$D87/1440)</f>
        <v>0.654091435185185</v>
      </c>
      <c r="L87" s="4"/>
      <c r="M87" s="4"/>
    </row>
    <row r="88" customFormat="false" ht="12.75" hidden="false" customHeight="false" outlineLevel="0" collapsed="false">
      <c r="A88" s="38" t="s">
        <v>64</v>
      </c>
      <c r="B88" s="38" t="s">
        <v>109</v>
      </c>
      <c r="C88" s="40" t="n">
        <f aca="false">131.2-D88</f>
        <v>72.5</v>
      </c>
      <c r="D88" s="44" t="n">
        <v>58.7</v>
      </c>
      <c r="E88" s="32" t="n">
        <f aca="false">$E$17+((60/E$19)*$D88/1440)</f>
        <v>0.664103618421053</v>
      </c>
      <c r="F88" s="33" t="n">
        <f aca="false">$E$17+((60/F$19)*$D88/1440)</f>
        <v>0.660885416666667</v>
      </c>
      <c r="G88" s="32" t="n">
        <f aca="false">$E$17+((60/G$19)*$D88/1440)</f>
        <v>0.65797371031746</v>
      </c>
      <c r="H88" s="33" t="n">
        <f aca="false">$E$17+((60/H$19)*$D88/1440)</f>
        <v>0.654091435185185</v>
      </c>
      <c r="L88" s="4"/>
      <c r="M88" s="4"/>
    </row>
    <row r="89" customFormat="false" ht="12.75" hidden="false" customHeight="false" outlineLevel="0" collapsed="false">
      <c r="A89" s="38" t="s">
        <v>110</v>
      </c>
      <c r="B89" s="45" t="s">
        <v>111</v>
      </c>
      <c r="C89" s="40" t="n">
        <f aca="false">131.2-D89</f>
        <v>71.4</v>
      </c>
      <c r="D89" s="44" t="n">
        <v>59.8</v>
      </c>
      <c r="E89" s="32" t="n">
        <f aca="false">$E$17+((60/E$19)*$D89/1440)</f>
        <v>0.66530975877193</v>
      </c>
      <c r="F89" s="33" t="n">
        <f aca="false">$E$17+((60/F$19)*$D89/1440)</f>
        <v>0.66203125</v>
      </c>
      <c r="G89" s="32" t="n">
        <f aca="false">$E$17+((60/G$19)*$D89/1440)</f>
        <v>0.65906498015873</v>
      </c>
      <c r="H89" s="33" t="n">
        <f aca="false">$E$17+((60/H$19)*$D89/1440)</f>
        <v>0.655109953703704</v>
      </c>
      <c r="L89" s="4"/>
      <c r="M89" s="4"/>
    </row>
    <row r="90" customFormat="false" ht="12.75" hidden="false" customHeight="false" outlineLevel="0" collapsed="false">
      <c r="A90" s="38" t="s">
        <v>110</v>
      </c>
      <c r="B90" s="45" t="s">
        <v>112</v>
      </c>
      <c r="C90" s="40" t="n">
        <f aca="false">131.2-D90</f>
        <v>69</v>
      </c>
      <c r="D90" s="44" t="n">
        <v>62.2</v>
      </c>
      <c r="E90" s="32" t="n">
        <f aca="false">$E$17+((60/E$19)*$D90/1440)</f>
        <v>0.667941337719298</v>
      </c>
      <c r="F90" s="33" t="n">
        <f aca="false">$E$17+((60/F$19)*$D90/1440)</f>
        <v>0.66453125</v>
      </c>
      <c r="G90" s="32" t="n">
        <f aca="false">$E$17+((60/G$19)*$D90/1440)</f>
        <v>0.661445932539683</v>
      </c>
      <c r="H90" s="33" t="n">
        <f aca="false">$E$17+((60/H$19)*$D90/1440)</f>
        <v>0.657332175925926</v>
      </c>
      <c r="L90" s="4"/>
      <c r="M90" s="4"/>
    </row>
    <row r="91" customFormat="false" ht="12.75" hidden="false" customHeight="false" outlineLevel="0" collapsed="false">
      <c r="A91" s="38" t="s">
        <v>110</v>
      </c>
      <c r="B91" s="38" t="s">
        <v>113</v>
      </c>
      <c r="C91" s="40" t="n">
        <f aca="false">131.2-D91</f>
        <v>68.9</v>
      </c>
      <c r="D91" s="44" t="n">
        <v>62.3</v>
      </c>
      <c r="E91" s="32" t="n">
        <f aca="false">$E$17+((60/E$19)*$D91/1440)</f>
        <v>0.668050986842105</v>
      </c>
      <c r="F91" s="33" t="n">
        <f aca="false">$E$17+((60/F$19)*$D91/1440)</f>
        <v>0.664635416666667</v>
      </c>
      <c r="G91" s="32" t="n">
        <f aca="false">$E$17+((60/G$19)*$D91/1440)</f>
        <v>0.661545138888889</v>
      </c>
      <c r="H91" s="33" t="n">
        <f aca="false">$E$17+((60/H$19)*$D91/1440)</f>
        <v>0.657424768518519</v>
      </c>
      <c r="L91" s="4"/>
      <c r="M91" s="4"/>
    </row>
    <row r="92" customFormat="false" ht="12.75" hidden="false" customHeight="false" outlineLevel="0" collapsed="false">
      <c r="A92" s="38" t="s">
        <v>114</v>
      </c>
      <c r="B92" s="45" t="s">
        <v>115</v>
      </c>
      <c r="C92" s="40" t="n">
        <f aca="false">131.2-D92</f>
        <v>67.9</v>
      </c>
      <c r="D92" s="44" t="n">
        <v>63.3</v>
      </c>
      <c r="E92" s="32" t="n">
        <f aca="false">$E$17+((60/E$19)*$D92/1440)</f>
        <v>0.669147478070175</v>
      </c>
      <c r="F92" s="33" t="n">
        <f aca="false">$E$17+((60/F$19)*$D92/1440)</f>
        <v>0.665677083333333</v>
      </c>
      <c r="G92" s="32" t="n">
        <f aca="false">$E$17+((60/G$19)*$D92/1440)</f>
        <v>0.662537202380952</v>
      </c>
      <c r="H92" s="33" t="n">
        <f aca="false">$E$17+((60/H$19)*$D92/1440)</f>
        <v>0.658350694444444</v>
      </c>
      <c r="L92" s="4"/>
      <c r="M92" s="4"/>
    </row>
    <row r="93" customFormat="false" ht="12.75" hidden="false" customHeight="false" outlineLevel="0" collapsed="false">
      <c r="A93" s="38" t="s">
        <v>114</v>
      </c>
      <c r="B93" s="39" t="s">
        <v>116</v>
      </c>
      <c r="C93" s="40" t="n">
        <f aca="false">131.2-D93</f>
        <v>67.2</v>
      </c>
      <c r="D93" s="44" t="n">
        <v>64</v>
      </c>
      <c r="E93" s="32" t="n">
        <f aca="false">$E$17+((60/E$19)*$D93/1440)</f>
        <v>0.669915021929825</v>
      </c>
      <c r="F93" s="33" t="n">
        <f aca="false">$E$17+((60/F$19)*$D93/1440)</f>
        <v>0.66640625</v>
      </c>
      <c r="G93" s="32" t="n">
        <f aca="false">$E$17+((60/G$19)*$D93/1440)</f>
        <v>0.663231646825397</v>
      </c>
      <c r="H93" s="33" t="n">
        <f aca="false">$E$17+((60/H$19)*$D93/1440)</f>
        <v>0.658998842592593</v>
      </c>
      <c r="L93" s="4"/>
      <c r="M93" s="4"/>
    </row>
    <row r="94" customFormat="false" ht="12.75" hidden="false" customHeight="false" outlineLevel="0" collapsed="false">
      <c r="A94" s="38" t="s">
        <v>114</v>
      </c>
      <c r="B94" s="38" t="s">
        <v>117</v>
      </c>
      <c r="C94" s="40" t="n">
        <f aca="false">131.2-D94</f>
        <v>67</v>
      </c>
      <c r="D94" s="44" t="n">
        <v>64.2</v>
      </c>
      <c r="E94" s="32" t="n">
        <f aca="false">$E$17+((60/E$19)*$D94/1440)</f>
        <v>0.670134320175439</v>
      </c>
      <c r="F94" s="33" t="n">
        <f aca="false">$E$17+((60/F$19)*$D94/1440)</f>
        <v>0.666614583333333</v>
      </c>
      <c r="G94" s="32" t="n">
        <f aca="false">$E$17+((60/G$19)*$D94/1440)</f>
        <v>0.66343005952381</v>
      </c>
      <c r="H94" s="33" t="n">
        <f aca="false">$E$17+((60/H$19)*$D94/1440)</f>
        <v>0.659184027777778</v>
      </c>
      <c r="L94" s="4"/>
      <c r="M94" s="4"/>
    </row>
    <row r="95" customFormat="false" ht="12.75" hidden="false" customHeight="false" outlineLevel="0" collapsed="false">
      <c r="A95" s="38" t="s">
        <v>114</v>
      </c>
      <c r="B95" s="45" t="s">
        <v>118</v>
      </c>
      <c r="C95" s="40" t="n">
        <f aca="false">131.2-D95</f>
        <v>64.9</v>
      </c>
      <c r="D95" s="44" t="n">
        <v>66.3</v>
      </c>
      <c r="E95" s="32" t="n">
        <f aca="false">$E$17+((60/E$19)*$D95/1440)</f>
        <v>0.672436951754386</v>
      </c>
      <c r="F95" s="33" t="n">
        <f aca="false">$E$17+((60/F$19)*$D95/1440)</f>
        <v>0.668802083333333</v>
      </c>
      <c r="G95" s="32" t="n">
        <f aca="false">$E$17+((60/G$19)*$D95/1440)</f>
        <v>0.665513392857143</v>
      </c>
      <c r="H95" s="33" t="n">
        <f aca="false">$E$17+((60/H$19)*$D95/1440)</f>
        <v>0.661128472222222</v>
      </c>
      <c r="L95" s="4"/>
      <c r="M95" s="4"/>
    </row>
    <row r="96" customFormat="false" ht="12.75" hidden="false" customHeight="false" outlineLevel="0" collapsed="false">
      <c r="A96" s="38" t="s">
        <v>114</v>
      </c>
      <c r="B96" s="45" t="s">
        <v>119</v>
      </c>
      <c r="C96" s="40" t="n">
        <f aca="false">131.2-D96</f>
        <v>64.8</v>
      </c>
      <c r="D96" s="44" t="n">
        <v>66.4</v>
      </c>
      <c r="E96" s="32" t="n">
        <f aca="false">$E$17+((60/E$19)*$D96/1440)</f>
        <v>0.672546600877193</v>
      </c>
      <c r="F96" s="33" t="n">
        <f aca="false">$E$17+((60/F$19)*$D96/1440)</f>
        <v>0.66890625</v>
      </c>
      <c r="G96" s="32" t="n">
        <f aca="false">$E$17+((60/G$19)*$D96/1440)</f>
        <v>0.665612599206349</v>
      </c>
      <c r="H96" s="33" t="n">
        <f aca="false">$E$17+((60/H$19)*$D96/1440)</f>
        <v>0.661221064814815</v>
      </c>
      <c r="L96" s="4"/>
      <c r="M96" s="4"/>
    </row>
    <row r="97" customFormat="false" ht="12.75" hidden="false" customHeight="false" outlineLevel="0" collapsed="false">
      <c r="A97" s="38" t="s">
        <v>114</v>
      </c>
      <c r="B97" s="38" t="s">
        <v>120</v>
      </c>
      <c r="C97" s="40" t="n">
        <f aca="false">131.2-D97</f>
        <v>63.9</v>
      </c>
      <c r="D97" s="44" t="n">
        <v>67.3</v>
      </c>
      <c r="E97" s="32" t="n">
        <f aca="false">$E$17+((60/E$19)*$D97/1440)</f>
        <v>0.673533442982456</v>
      </c>
      <c r="F97" s="33" t="n">
        <f aca="false">$E$17+((60/F$19)*$D97/1440)</f>
        <v>0.66984375</v>
      </c>
      <c r="G97" s="32" t="n">
        <f aca="false">$E$17+((60/G$19)*$D97/1440)</f>
        <v>0.666505456349206</v>
      </c>
      <c r="H97" s="33" t="n">
        <f aca="false">$E$17+((60/H$19)*$D97/1440)</f>
        <v>0.662054398148148</v>
      </c>
      <c r="L97" s="4"/>
      <c r="M97" s="4"/>
    </row>
    <row r="98" customFormat="false" ht="12.75" hidden="false" customHeight="false" outlineLevel="0" collapsed="false">
      <c r="A98" s="38" t="s">
        <v>114</v>
      </c>
      <c r="B98" s="45" t="s">
        <v>121</v>
      </c>
      <c r="C98" s="40" t="n">
        <f aca="false">131.2-D98</f>
        <v>63.5</v>
      </c>
      <c r="D98" s="44" t="n">
        <v>67.7</v>
      </c>
      <c r="E98" s="32" t="n">
        <f aca="false">$E$17+((60/E$19)*$D98/1440)</f>
        <v>0.673972039473684</v>
      </c>
      <c r="F98" s="33" t="n">
        <f aca="false">$E$17+((60/F$19)*$D98/1440)</f>
        <v>0.670260416666667</v>
      </c>
      <c r="G98" s="32" t="n">
        <f aca="false">$E$17+((60/G$19)*$D98/1440)</f>
        <v>0.666902281746032</v>
      </c>
      <c r="H98" s="33" t="n">
        <f aca="false">$E$17+((60/H$19)*$D98/1440)</f>
        <v>0.662424768518518</v>
      </c>
      <c r="L98" s="4"/>
      <c r="M98" s="4"/>
    </row>
    <row r="99" customFormat="false" ht="12.75" hidden="false" customHeight="false" outlineLevel="0" collapsed="false">
      <c r="A99" s="38" t="s">
        <v>114</v>
      </c>
      <c r="B99" s="38" t="s">
        <v>122</v>
      </c>
      <c r="C99" s="40" t="n">
        <f aca="false">131.2-D99</f>
        <v>63.4</v>
      </c>
      <c r="D99" s="44" t="n">
        <v>67.8</v>
      </c>
      <c r="E99" s="32" t="n">
        <f aca="false">$E$17+((60/E$19)*$D99/1440)</f>
        <v>0.674081688596491</v>
      </c>
      <c r="F99" s="33" t="n">
        <f aca="false">$E$17+((60/F$19)*$D99/1440)</f>
        <v>0.670364583333333</v>
      </c>
      <c r="G99" s="32" t="n">
        <f aca="false">$E$17+((60/G$19)*$D99/1440)</f>
        <v>0.667001488095238</v>
      </c>
      <c r="H99" s="33" t="n">
        <f aca="false">$E$17+((60/H$19)*$D99/1440)</f>
        <v>0.662517361111111</v>
      </c>
      <c r="L99" s="4"/>
      <c r="M99" s="4"/>
    </row>
    <row r="100" customFormat="false" ht="12.75" hidden="false" customHeight="false" outlineLevel="0" collapsed="false">
      <c r="A100" s="38" t="s">
        <v>64</v>
      </c>
      <c r="B100" s="39" t="s">
        <v>123</v>
      </c>
      <c r="C100" s="40" t="n">
        <f aca="false">131.2-D100</f>
        <v>61.4</v>
      </c>
      <c r="D100" s="44" t="n">
        <v>69.8</v>
      </c>
      <c r="E100" s="32" t="n">
        <f aca="false">$E$17+((60/E$19)*$D100/1440)</f>
        <v>0.676274671052632</v>
      </c>
      <c r="F100" s="33" t="n">
        <f aca="false">$E$17+((60/F$19)*$D100/1440)</f>
        <v>0.672447916666667</v>
      </c>
      <c r="G100" s="32" t="n">
        <f aca="false">$E$17+((60/G$19)*$D100/1440)</f>
        <v>0.668985615079365</v>
      </c>
      <c r="H100" s="33" t="n">
        <f aca="false">$E$17+((60/H$19)*$D100/1440)</f>
        <v>0.664369212962963</v>
      </c>
      <c r="L100" s="4"/>
      <c r="M100" s="4"/>
    </row>
    <row r="101" customFormat="false" ht="12.75" hidden="false" customHeight="false" outlineLevel="0" collapsed="false">
      <c r="A101" s="38" t="s">
        <v>64</v>
      </c>
      <c r="B101" s="45" t="s">
        <v>124</v>
      </c>
      <c r="C101" s="40" t="n">
        <f aca="false">131.2-D101</f>
        <v>61</v>
      </c>
      <c r="D101" s="44" t="n">
        <v>70.2</v>
      </c>
      <c r="E101" s="32" t="n">
        <f aca="false">$E$17+((60/E$19)*$D101/1440)</f>
        <v>0.67671326754386</v>
      </c>
      <c r="F101" s="33" t="n">
        <f aca="false">$E$17+((60/F$19)*$D101/1440)</f>
        <v>0.672864583333333</v>
      </c>
      <c r="G101" s="32" t="n">
        <f aca="false">$E$17+((60/G$19)*$D101/1440)</f>
        <v>0.66938244047619</v>
      </c>
      <c r="H101" s="33" t="n">
        <f aca="false">$E$17+((60/H$19)*$D101/1440)</f>
        <v>0.664739583333333</v>
      </c>
      <c r="L101" s="4"/>
      <c r="M101" s="4"/>
    </row>
    <row r="102" customFormat="false" ht="12.75" hidden="false" customHeight="false" outlineLevel="0" collapsed="false">
      <c r="A102" s="38" t="s">
        <v>64</v>
      </c>
      <c r="B102" s="38" t="s">
        <v>125</v>
      </c>
      <c r="C102" s="40" t="n">
        <f aca="false">131.2-D102</f>
        <v>60.8</v>
      </c>
      <c r="D102" s="44" t="n">
        <v>70.4</v>
      </c>
      <c r="E102" s="32" t="n">
        <f aca="false">$E$17+((60/E$19)*$D102/1440)</f>
        <v>0.676932565789474</v>
      </c>
      <c r="F102" s="33" t="n">
        <f aca="false">$E$17+((60/F$19)*$D102/1440)</f>
        <v>0.673072916666667</v>
      </c>
      <c r="G102" s="32" t="n">
        <f aca="false">$E$17+((60/G$19)*$D102/1440)</f>
        <v>0.669580853174603</v>
      </c>
      <c r="H102" s="33" t="n">
        <f aca="false">$E$17+((60/H$19)*$D102/1440)</f>
        <v>0.664924768518519</v>
      </c>
      <c r="L102" s="4"/>
      <c r="M102" s="4"/>
    </row>
    <row r="103" customFormat="false" ht="12.75" hidden="false" customHeight="false" outlineLevel="0" collapsed="false">
      <c r="A103" s="38"/>
      <c r="B103" s="38" t="s">
        <v>126</v>
      </c>
      <c r="C103" s="40" t="n">
        <f aca="false">131.2-D103</f>
        <v>60.7</v>
      </c>
      <c r="D103" s="44" t="n">
        <v>70.5</v>
      </c>
      <c r="E103" s="32" t="n">
        <f aca="false">$E$17+((60/E$19)*$D103/1440)</f>
        <v>0.677042214912281</v>
      </c>
      <c r="F103" s="33" t="n">
        <f aca="false">$E$17+((60/F$19)*$D103/1440)</f>
        <v>0.673177083333333</v>
      </c>
      <c r="G103" s="32" t="n">
        <f aca="false">$E$17+((60/G$19)*$D103/1440)</f>
        <v>0.66968005952381</v>
      </c>
      <c r="H103" s="33" t="n">
        <f aca="false">$E$17+((60/H$19)*$D103/1440)</f>
        <v>0.665017361111111</v>
      </c>
      <c r="L103" s="4"/>
      <c r="M103" s="4"/>
    </row>
    <row r="104" customFormat="false" ht="12.75" hidden="false" customHeight="false" outlineLevel="0" collapsed="false">
      <c r="A104" s="38"/>
      <c r="B104" s="38" t="s">
        <v>127</v>
      </c>
      <c r="C104" s="40" t="n">
        <f aca="false">131.2-D104</f>
        <v>60.5</v>
      </c>
      <c r="D104" s="44" t="n">
        <v>70.7</v>
      </c>
      <c r="E104" s="32" t="n">
        <f aca="false">$E$17+((60/E$19)*$D104/1440)</f>
        <v>0.677261513157895</v>
      </c>
      <c r="F104" s="33" t="n">
        <f aca="false">$E$17+((60/F$19)*$D104/1440)</f>
        <v>0.673385416666667</v>
      </c>
      <c r="G104" s="32" t="n">
        <f aca="false">$E$17+((60/G$19)*$D104/1440)</f>
        <v>0.669878472222222</v>
      </c>
      <c r="H104" s="33" t="n">
        <f aca="false">$E$17+((60/H$19)*$D104/1440)</f>
        <v>0.665202546296296</v>
      </c>
      <c r="L104" s="4"/>
      <c r="M104" s="4"/>
    </row>
    <row r="105" customFormat="false" ht="12.75" hidden="false" customHeight="false" outlineLevel="0" collapsed="false">
      <c r="A105" s="38"/>
      <c r="B105" s="38" t="s">
        <v>128</v>
      </c>
      <c r="C105" s="40" t="n">
        <f aca="false">131.2-D105</f>
        <v>60.4</v>
      </c>
      <c r="D105" s="44" t="n">
        <v>70.8</v>
      </c>
      <c r="E105" s="32" t="n">
        <f aca="false">$E$17+((60/E$19)*$D105/1440)</f>
        <v>0.677371162280702</v>
      </c>
      <c r="F105" s="33" t="n">
        <f aca="false">$E$17+((60/F$19)*$D105/1440)</f>
        <v>0.673489583333333</v>
      </c>
      <c r="G105" s="32" t="n">
        <f aca="false">$E$17+((60/G$19)*$D105/1440)</f>
        <v>0.669977678571429</v>
      </c>
      <c r="H105" s="33" t="n">
        <f aca="false">$E$17+((60/H$19)*$D105/1440)</f>
        <v>0.665295138888889</v>
      </c>
      <c r="L105" s="4"/>
      <c r="M105" s="4"/>
    </row>
    <row r="106" customFormat="false" ht="12.75" hidden="false" customHeight="false" outlineLevel="0" collapsed="false">
      <c r="A106" s="38" t="s">
        <v>129</v>
      </c>
      <c r="B106" s="46" t="s">
        <v>130</v>
      </c>
      <c r="C106" s="40" t="n">
        <f aca="false">131.2-D106</f>
        <v>59.9</v>
      </c>
      <c r="D106" s="44" t="n">
        <v>71.3</v>
      </c>
      <c r="E106" s="32" t="n">
        <f aca="false">$E$17+((60/E$19)*$D106/1440)</f>
        <v>0.677919407894737</v>
      </c>
      <c r="F106" s="33" t="n">
        <f aca="false">$E$17+((60/F$19)*$D106/1440)</f>
        <v>0.674010416666667</v>
      </c>
      <c r="G106" s="32" t="n">
        <f aca="false">$E$17+((60/G$19)*$D106/1440)</f>
        <v>0.67047371031746</v>
      </c>
      <c r="H106" s="33" t="n">
        <f aca="false">$E$17+((60/H$19)*$D106/1440)</f>
        <v>0.665758101851852</v>
      </c>
      <c r="L106" s="4"/>
      <c r="M106" s="4"/>
    </row>
    <row r="107" customFormat="false" ht="12.75" hidden="false" customHeight="false" outlineLevel="0" collapsed="false">
      <c r="A107" s="38" t="s">
        <v>131</v>
      </c>
      <c r="B107" s="45" t="s">
        <v>124</v>
      </c>
      <c r="C107" s="40" t="n">
        <f aca="false">131.2-D107</f>
        <v>59.9</v>
      </c>
      <c r="D107" s="44" t="n">
        <v>71.3</v>
      </c>
      <c r="E107" s="32" t="n">
        <f aca="false">$E$17+((60/E$19)*$D107/1440)</f>
        <v>0.677919407894737</v>
      </c>
      <c r="F107" s="33" t="n">
        <f aca="false">$E$17+((60/F$19)*$D107/1440)</f>
        <v>0.674010416666667</v>
      </c>
      <c r="G107" s="32" t="n">
        <f aca="false">$E$17+((60/G$19)*$D107/1440)</f>
        <v>0.67047371031746</v>
      </c>
      <c r="H107" s="33" t="n">
        <f aca="false">$E$17+((60/H$19)*$D107/1440)</f>
        <v>0.665758101851852</v>
      </c>
      <c r="L107" s="4"/>
      <c r="M107" s="4"/>
    </row>
    <row r="108" customFormat="false" ht="12.75" hidden="false" customHeight="false" outlineLevel="0" collapsed="false">
      <c r="A108" s="38" t="s">
        <v>129</v>
      </c>
      <c r="B108" s="38" t="s">
        <v>132</v>
      </c>
      <c r="C108" s="40" t="n">
        <f aca="false">131.2-D108</f>
        <v>59.8</v>
      </c>
      <c r="D108" s="44" t="n">
        <v>71.4</v>
      </c>
      <c r="E108" s="32" t="n">
        <f aca="false">$E$17+((60/E$19)*$D108/1440)</f>
        <v>0.678029057017544</v>
      </c>
      <c r="F108" s="33" t="n">
        <f aca="false">$E$17+((60/F$19)*$D108/1440)</f>
        <v>0.674114583333333</v>
      </c>
      <c r="G108" s="32" t="n">
        <f aca="false">$E$17+((60/G$19)*$D108/1440)</f>
        <v>0.670572916666667</v>
      </c>
      <c r="H108" s="33" t="n">
        <f aca="false">$E$17+((60/H$19)*$D108/1440)</f>
        <v>0.665850694444444</v>
      </c>
      <c r="L108" s="4"/>
      <c r="M108" s="4"/>
    </row>
    <row r="109" customFormat="false" ht="12.75" hidden="false" customHeight="false" outlineLevel="0" collapsed="false">
      <c r="A109" s="38" t="s">
        <v>129</v>
      </c>
      <c r="B109" s="39" t="s">
        <v>133</v>
      </c>
      <c r="C109" s="40" t="n">
        <f aca="false">131.2-D109</f>
        <v>56.1</v>
      </c>
      <c r="D109" s="44" t="n">
        <v>75.1</v>
      </c>
      <c r="E109" s="32" t="n">
        <f aca="false">$E$17+((60/E$19)*$D109/1440)</f>
        <v>0.682086074561403</v>
      </c>
      <c r="F109" s="33" t="n">
        <f aca="false">$E$17+((60/F$19)*$D109/1440)</f>
        <v>0.67796875</v>
      </c>
      <c r="G109" s="32" t="n">
        <f aca="false">$E$17+((60/G$19)*$D109/1440)</f>
        <v>0.674243551587302</v>
      </c>
      <c r="H109" s="33" t="n">
        <f aca="false">$E$17+((60/H$19)*$D109/1440)</f>
        <v>0.66927662037037</v>
      </c>
      <c r="L109" s="4"/>
      <c r="M109" s="4"/>
    </row>
    <row r="110" customFormat="false" ht="12.75" hidden="false" customHeight="false" outlineLevel="0" collapsed="false">
      <c r="A110" s="38" t="s">
        <v>129</v>
      </c>
      <c r="B110" s="38" t="s">
        <v>134</v>
      </c>
      <c r="C110" s="40" t="n">
        <f aca="false">131.2-D110</f>
        <v>56</v>
      </c>
      <c r="D110" s="44" t="n">
        <v>75.2</v>
      </c>
      <c r="E110" s="32" t="n">
        <f aca="false">$E$17+((60/E$19)*$D110/1440)</f>
        <v>0.682195723684211</v>
      </c>
      <c r="F110" s="33" t="n">
        <f aca="false">$E$17+((60/F$19)*$D110/1440)</f>
        <v>0.678072916666667</v>
      </c>
      <c r="G110" s="32" t="n">
        <f aca="false">$E$17+((60/G$19)*$D110/1440)</f>
        <v>0.674342757936508</v>
      </c>
      <c r="H110" s="33" t="n">
        <f aca="false">$E$17+((60/H$19)*$D110/1440)</f>
        <v>0.669369212962963</v>
      </c>
      <c r="L110" s="4"/>
      <c r="M110" s="4"/>
    </row>
    <row r="111" customFormat="false" ht="12.75" hidden="false" customHeight="false" outlineLevel="0" collapsed="false">
      <c r="A111" s="38" t="s">
        <v>135</v>
      </c>
      <c r="B111" s="38" t="s">
        <v>136</v>
      </c>
      <c r="C111" s="40" t="n">
        <f aca="false">131.2-D111</f>
        <v>55.9</v>
      </c>
      <c r="D111" s="44" t="n">
        <v>75.3</v>
      </c>
      <c r="E111" s="32" t="n">
        <f aca="false">$E$17+((60/E$19)*$D111/1440)</f>
        <v>0.682305372807017</v>
      </c>
      <c r="F111" s="33" t="n">
        <f aca="false">$E$17+((60/F$19)*$D111/1440)</f>
        <v>0.678177083333333</v>
      </c>
      <c r="G111" s="32" t="n">
        <f aca="false">$E$17+((60/G$19)*$D111/1440)</f>
        <v>0.674441964285714</v>
      </c>
      <c r="H111" s="33" t="n">
        <f aca="false">$E$17+((60/H$19)*$D111/1440)</f>
        <v>0.669461805555556</v>
      </c>
      <c r="L111" s="4"/>
      <c r="M111" s="4"/>
    </row>
    <row r="112" customFormat="false" ht="12.75" hidden="false" customHeight="false" outlineLevel="0" collapsed="false">
      <c r="A112" s="38" t="s">
        <v>129</v>
      </c>
      <c r="B112" s="39" t="s">
        <v>137</v>
      </c>
      <c r="C112" s="40" t="n">
        <f aca="false">131.2-D112</f>
        <v>53.8</v>
      </c>
      <c r="D112" s="44" t="n">
        <v>77.4</v>
      </c>
      <c r="E112" s="32" t="n">
        <f aca="false">$E$17+((60/E$19)*$D112/1440)</f>
        <v>0.684608004385965</v>
      </c>
      <c r="F112" s="33" t="n">
        <f aca="false">$E$17+((60/F$19)*$D112/1440)</f>
        <v>0.680364583333333</v>
      </c>
      <c r="G112" s="32" t="n">
        <f aca="false">$E$17+((60/G$19)*$D112/1440)</f>
        <v>0.676525297619048</v>
      </c>
      <c r="H112" s="33" t="n">
        <f aca="false">$E$17+((60/H$19)*$D112/1440)</f>
        <v>0.67140625</v>
      </c>
      <c r="L112" s="4"/>
      <c r="M112" s="4"/>
    </row>
    <row r="113" customFormat="false" ht="12.75" hidden="false" customHeight="false" outlineLevel="0" collapsed="false">
      <c r="A113" s="38" t="s">
        <v>129</v>
      </c>
      <c r="B113" s="38" t="s">
        <v>138</v>
      </c>
      <c r="C113" s="40" t="n">
        <f aca="false">131.2-D113</f>
        <v>53.4</v>
      </c>
      <c r="D113" s="44" t="n">
        <v>77.8</v>
      </c>
      <c r="E113" s="32" t="n">
        <f aca="false">$E$17+((60/E$19)*$D113/1440)</f>
        <v>0.685046600877193</v>
      </c>
      <c r="F113" s="33" t="n">
        <f aca="false">$E$17+((60/F$19)*$D113/1440)</f>
        <v>0.68078125</v>
      </c>
      <c r="G113" s="32" t="n">
        <f aca="false">$E$17+((60/G$19)*$D113/1440)</f>
        <v>0.676922123015873</v>
      </c>
      <c r="H113" s="33" t="n">
        <f aca="false">$E$17+((60/H$19)*$D113/1440)</f>
        <v>0.67177662037037</v>
      </c>
      <c r="L113" s="4"/>
      <c r="M113" s="4"/>
    </row>
    <row r="114" customFormat="false" ht="12.75" hidden="false" customHeight="false" outlineLevel="0" collapsed="false">
      <c r="A114" s="38" t="s">
        <v>139</v>
      </c>
      <c r="B114" s="38" t="s">
        <v>140</v>
      </c>
      <c r="C114" s="40" t="n">
        <f aca="false">131.2-D114</f>
        <v>53.1</v>
      </c>
      <c r="D114" s="44" t="n">
        <v>78.1</v>
      </c>
      <c r="E114" s="32" t="n">
        <f aca="false">$E$17+((60/E$19)*$D114/1440)</f>
        <v>0.685375548245614</v>
      </c>
      <c r="F114" s="33" t="n">
        <f aca="false">$E$17+((60/F$19)*$D114/1440)</f>
        <v>0.68109375</v>
      </c>
      <c r="G114" s="32" t="n">
        <f aca="false">$E$17+((60/G$19)*$D114/1440)</f>
        <v>0.677219742063492</v>
      </c>
      <c r="H114" s="33" t="n">
        <f aca="false">$E$17+((60/H$19)*$D114/1440)</f>
        <v>0.672054398148148</v>
      </c>
      <c r="L114" s="4"/>
      <c r="M114" s="4"/>
    </row>
    <row r="115" customFormat="false" ht="12.75" hidden="false" customHeight="false" outlineLevel="0" collapsed="false">
      <c r="A115" s="38" t="s">
        <v>32</v>
      </c>
      <c r="B115" s="38" t="s">
        <v>141</v>
      </c>
      <c r="C115" s="40" t="n">
        <f aca="false">131.2-D115</f>
        <v>51.2</v>
      </c>
      <c r="D115" s="44" t="n">
        <v>80</v>
      </c>
      <c r="E115" s="32" t="n">
        <f aca="false">$E$17+((60/E$19)*$D115/1440)</f>
        <v>0.687458881578947</v>
      </c>
      <c r="F115" s="33" t="n">
        <f aca="false">$E$17+((60/F$19)*$D115/1440)</f>
        <v>0.683072916666667</v>
      </c>
      <c r="G115" s="32" t="n">
        <f aca="false">$E$17+((60/G$19)*$D115/1440)</f>
        <v>0.679104662698413</v>
      </c>
      <c r="H115" s="33" t="n">
        <f aca="false">$E$17+((60/H$19)*$D115/1440)</f>
        <v>0.673813657407407</v>
      </c>
      <c r="L115" s="4"/>
      <c r="M115" s="4"/>
    </row>
    <row r="116" customFormat="false" ht="12.75" hidden="false" customHeight="false" outlineLevel="0" collapsed="false">
      <c r="A116" s="38" t="s">
        <v>32</v>
      </c>
      <c r="B116" s="45" t="s">
        <v>142</v>
      </c>
      <c r="C116" s="40" t="n">
        <f aca="false">131.2-D116</f>
        <v>50.8</v>
      </c>
      <c r="D116" s="44" t="n">
        <v>80.4</v>
      </c>
      <c r="E116" s="32" t="n">
        <f aca="false">$E$17+((60/E$19)*$D116/1440)</f>
        <v>0.687897478070175</v>
      </c>
      <c r="F116" s="33" t="n">
        <f aca="false">$E$17+((60/F$19)*$D116/1440)</f>
        <v>0.683489583333333</v>
      </c>
      <c r="G116" s="32" t="n">
        <f aca="false">$E$17+((60/G$19)*$D116/1440)</f>
        <v>0.679501488095238</v>
      </c>
      <c r="H116" s="33" t="n">
        <f aca="false">$E$17+((60/H$19)*$D116/1440)</f>
        <v>0.674184027777778</v>
      </c>
      <c r="L116" s="4"/>
      <c r="M116" s="4"/>
    </row>
    <row r="117" customFormat="false" ht="12.75" hidden="false" customHeight="false" outlineLevel="0" collapsed="false">
      <c r="A117" s="38" t="s">
        <v>32</v>
      </c>
      <c r="B117" s="38" t="s">
        <v>143</v>
      </c>
      <c r="C117" s="40" t="n">
        <f aca="false">131.2-D117</f>
        <v>50.7</v>
      </c>
      <c r="D117" s="44" t="n">
        <v>80.5</v>
      </c>
      <c r="E117" s="32" t="n">
        <f aca="false">$E$17+((60/E$19)*$D117/1440)</f>
        <v>0.688007127192982</v>
      </c>
      <c r="F117" s="33" t="n">
        <f aca="false">$E$17+((60/F$19)*$D117/1440)</f>
        <v>0.68359375</v>
      </c>
      <c r="G117" s="32" t="n">
        <f aca="false">$E$17+((60/G$19)*$D117/1440)</f>
        <v>0.679600694444444</v>
      </c>
      <c r="H117" s="33" t="n">
        <f aca="false">$E$17+((60/H$19)*$D117/1440)</f>
        <v>0.67427662037037</v>
      </c>
      <c r="L117" s="4"/>
      <c r="M117" s="4"/>
    </row>
    <row r="118" customFormat="false" ht="12.75" hidden="false" customHeight="false" outlineLevel="0" collapsed="false">
      <c r="A118" s="38" t="s">
        <v>32</v>
      </c>
      <c r="B118" s="38" t="s">
        <v>144</v>
      </c>
      <c r="C118" s="40" t="n">
        <f aca="false">131.2-D118</f>
        <v>48.7</v>
      </c>
      <c r="D118" s="44" t="n">
        <v>82.5</v>
      </c>
      <c r="E118" s="32" t="n">
        <f aca="false">$E$17+((60/E$19)*$D118/1440)</f>
        <v>0.690200109649123</v>
      </c>
      <c r="F118" s="33" t="n">
        <f aca="false">$E$17+((60/F$19)*$D118/1440)</f>
        <v>0.685677083333333</v>
      </c>
      <c r="G118" s="32" t="n">
        <f aca="false">$E$17+((60/G$19)*$D118/1440)</f>
        <v>0.681584821428571</v>
      </c>
      <c r="H118" s="33" t="n">
        <f aca="false">$E$17+((60/H$19)*$D118/1440)</f>
        <v>0.676128472222222</v>
      </c>
      <c r="L118" s="4"/>
      <c r="M118" s="4"/>
    </row>
    <row r="119" customFormat="false" ht="12.75" hidden="false" customHeight="false" outlineLevel="0" collapsed="false">
      <c r="A119" s="38" t="s">
        <v>145</v>
      </c>
      <c r="B119" s="39" t="s">
        <v>146</v>
      </c>
      <c r="C119" s="40" t="n">
        <f aca="false">131.2-D119</f>
        <v>47.1</v>
      </c>
      <c r="D119" s="44" t="n">
        <v>84.1</v>
      </c>
      <c r="E119" s="32" t="n">
        <f aca="false">$E$17+((60/E$19)*$D119/1440)</f>
        <v>0.691954495614035</v>
      </c>
      <c r="F119" s="33" t="n">
        <f aca="false">$E$17+((60/F$19)*$D119/1440)</f>
        <v>0.68734375</v>
      </c>
      <c r="G119" s="32" t="n">
        <f aca="false">$E$17+((60/G$19)*$D119/1440)</f>
        <v>0.683172123015873</v>
      </c>
      <c r="H119" s="33" t="n">
        <f aca="false">$E$17+((60/H$19)*$D119/1440)</f>
        <v>0.677609953703704</v>
      </c>
      <c r="L119" s="4"/>
      <c r="M119" s="4"/>
    </row>
    <row r="120" customFormat="false" ht="12.75" hidden="false" customHeight="false" outlineLevel="0" collapsed="false">
      <c r="A120" s="38" t="s">
        <v>145</v>
      </c>
      <c r="B120" s="38" t="s">
        <v>147</v>
      </c>
      <c r="C120" s="40" t="n">
        <f aca="false">131.2-D120</f>
        <v>46.9</v>
      </c>
      <c r="D120" s="44" t="n">
        <v>84.3</v>
      </c>
      <c r="E120" s="32" t="n">
        <f aca="false">$E$17+((60/E$19)*$D120/1440)</f>
        <v>0.692173793859649</v>
      </c>
      <c r="F120" s="33" t="n">
        <f aca="false">$E$17+((60/F$19)*$D120/1440)</f>
        <v>0.687552083333333</v>
      </c>
      <c r="G120" s="32" t="n">
        <f aca="false">$E$17+((60/G$19)*$D120/1440)</f>
        <v>0.683370535714286</v>
      </c>
      <c r="H120" s="33" t="n">
        <f aca="false">$E$17+((60/H$19)*$D120/1440)</f>
        <v>0.677795138888889</v>
      </c>
      <c r="L120" s="4"/>
      <c r="M120" s="4"/>
    </row>
    <row r="121" customFormat="false" ht="12.75" hidden="false" customHeight="false" outlineLevel="0" collapsed="false">
      <c r="A121" s="38" t="s">
        <v>148</v>
      </c>
      <c r="B121" s="38" t="s">
        <v>149</v>
      </c>
      <c r="C121" s="40" t="n">
        <f aca="false">131.2-D121</f>
        <v>45.4</v>
      </c>
      <c r="D121" s="44" t="n">
        <v>85.8</v>
      </c>
      <c r="E121" s="32" t="n">
        <f aca="false">$E$17+((60/E$19)*$D121/1440)</f>
        <v>0.693818530701754</v>
      </c>
      <c r="F121" s="33" t="n">
        <f aca="false">$E$17+((60/F$19)*$D121/1440)</f>
        <v>0.689114583333333</v>
      </c>
      <c r="G121" s="32" t="n">
        <f aca="false">$E$17+((60/G$19)*$D121/1440)</f>
        <v>0.684858630952381</v>
      </c>
      <c r="H121" s="33" t="n">
        <f aca="false">$E$17+((60/H$19)*$D121/1440)</f>
        <v>0.679184027777778</v>
      </c>
      <c r="L121" s="4"/>
      <c r="M121" s="4"/>
    </row>
    <row r="122" customFormat="false" ht="12.75" hidden="false" customHeight="false" outlineLevel="0" collapsed="false">
      <c r="A122" s="38" t="s">
        <v>150</v>
      </c>
      <c r="B122" s="45" t="s">
        <v>124</v>
      </c>
      <c r="C122" s="40" t="n">
        <f aca="false">131.2-D122</f>
        <v>44.5</v>
      </c>
      <c r="D122" s="44" t="n">
        <v>86.7</v>
      </c>
      <c r="E122" s="32" t="n">
        <f aca="false">$E$17+((60/E$19)*$D122/1440)</f>
        <v>0.694805372807018</v>
      </c>
      <c r="F122" s="33" t="n">
        <f aca="false">$E$17+((60/F$19)*$D122/1440)</f>
        <v>0.690052083333333</v>
      </c>
      <c r="G122" s="32" t="n">
        <f aca="false">$E$17+((60/G$19)*$D122/1440)</f>
        <v>0.685751488095238</v>
      </c>
      <c r="H122" s="33" t="n">
        <f aca="false">$E$17+((60/H$19)*$D122/1440)</f>
        <v>0.680017361111111</v>
      </c>
      <c r="L122" s="4"/>
      <c r="M122" s="4"/>
    </row>
    <row r="123" customFormat="false" ht="12.75" hidden="false" customHeight="false" outlineLevel="0" collapsed="false">
      <c r="A123" s="38" t="s">
        <v>150</v>
      </c>
      <c r="B123" s="39" t="s">
        <v>151</v>
      </c>
      <c r="C123" s="40" t="n">
        <f aca="false">131.2-D123</f>
        <v>43.5</v>
      </c>
      <c r="D123" s="44" t="n">
        <v>87.7</v>
      </c>
      <c r="E123" s="32" t="n">
        <f aca="false">$E$17+((60/E$19)*$D123/1440)</f>
        <v>0.695901864035088</v>
      </c>
      <c r="F123" s="33" t="n">
        <f aca="false">$E$17+((60/F$19)*$D123/1440)</f>
        <v>0.69109375</v>
      </c>
      <c r="G123" s="32" t="n">
        <f aca="false">$E$17+((60/G$19)*$D123/1440)</f>
        <v>0.686743551587302</v>
      </c>
      <c r="H123" s="33" t="n">
        <f aca="false">$E$17+((60/H$19)*$D123/1440)</f>
        <v>0.680943287037037</v>
      </c>
      <c r="L123" s="4"/>
      <c r="M123" s="4"/>
    </row>
    <row r="124" customFormat="false" ht="12.75" hidden="false" customHeight="false" outlineLevel="0" collapsed="false">
      <c r="A124" s="38" t="s">
        <v>152</v>
      </c>
      <c r="B124" s="38" t="s">
        <v>153</v>
      </c>
      <c r="C124" s="40" t="n">
        <f aca="false">131.2-D124</f>
        <v>43.2</v>
      </c>
      <c r="D124" s="44" t="n">
        <v>88</v>
      </c>
      <c r="E124" s="32" t="n">
        <f aca="false">$E$17+((60/E$19)*$D124/1440)</f>
        <v>0.696230811403509</v>
      </c>
      <c r="F124" s="33" t="n">
        <f aca="false">$E$17+((60/F$19)*$D124/1440)</f>
        <v>0.69140625</v>
      </c>
      <c r="G124" s="32" t="n">
        <f aca="false">$E$17+((60/G$19)*$D124/1440)</f>
        <v>0.687041170634921</v>
      </c>
      <c r="H124" s="33" t="n">
        <f aca="false">$E$17+((60/H$19)*$D124/1440)</f>
        <v>0.681221064814815</v>
      </c>
      <c r="L124" s="4"/>
      <c r="M124" s="4"/>
    </row>
    <row r="125" customFormat="false" ht="12.75" hidden="false" customHeight="false" outlineLevel="0" collapsed="false">
      <c r="A125" s="38" t="s">
        <v>154</v>
      </c>
      <c r="B125" s="38" t="s">
        <v>155</v>
      </c>
      <c r="C125" s="40" t="n">
        <f aca="false">131.2-D125</f>
        <v>40.8</v>
      </c>
      <c r="D125" s="44" t="n">
        <v>90.4</v>
      </c>
      <c r="E125" s="32" t="n">
        <f aca="false">$E$17+((60/E$19)*$D125/1440)</f>
        <v>0.698862390350877</v>
      </c>
      <c r="F125" s="33" t="n">
        <f aca="false">$E$17+((60/F$19)*$D125/1440)</f>
        <v>0.69390625</v>
      </c>
      <c r="G125" s="32" t="n">
        <f aca="false">$E$17+((60/G$19)*$D125/1440)</f>
        <v>0.689422123015873</v>
      </c>
      <c r="H125" s="33" t="n">
        <f aca="false">$E$17+((60/H$19)*$D125/1440)</f>
        <v>0.683443287037037</v>
      </c>
      <c r="L125" s="4"/>
      <c r="M125" s="4"/>
    </row>
    <row r="126" customFormat="false" ht="12.75" hidden="false" customHeight="false" outlineLevel="0" collapsed="false">
      <c r="A126" s="38" t="s">
        <v>154</v>
      </c>
      <c r="B126" s="38" t="s">
        <v>156</v>
      </c>
      <c r="C126" s="40" t="n">
        <f aca="false">131.2-D126</f>
        <v>39</v>
      </c>
      <c r="D126" s="44" t="n">
        <v>92.2</v>
      </c>
      <c r="E126" s="32" t="n">
        <f aca="false">$E$17+((60/E$19)*$D126/1440)</f>
        <v>0.700836074561404</v>
      </c>
      <c r="F126" s="33" t="n">
        <f aca="false">$E$17+((60/F$19)*$D126/1440)</f>
        <v>0.69578125</v>
      </c>
      <c r="G126" s="32" t="n">
        <f aca="false">$E$17+((60/G$19)*$D126/1440)</f>
        <v>0.691207837301587</v>
      </c>
      <c r="H126" s="33" t="n">
        <f aca="false">$E$17+((60/H$19)*$D126/1440)</f>
        <v>0.685109953703704</v>
      </c>
      <c r="L126" s="4"/>
      <c r="M126" s="4"/>
    </row>
    <row r="127" customFormat="false" ht="12.75" hidden="false" customHeight="false" outlineLevel="0" collapsed="false">
      <c r="A127" s="38" t="s">
        <v>157</v>
      </c>
      <c r="B127" s="38" t="s">
        <v>158</v>
      </c>
      <c r="C127" s="40" t="n">
        <f aca="false">131.2-D127</f>
        <v>38.9</v>
      </c>
      <c r="D127" s="44" t="n">
        <v>92.3</v>
      </c>
      <c r="E127" s="32" t="n">
        <f aca="false">$E$17+((60/E$19)*$D127/1440)</f>
        <v>0.70094572368421</v>
      </c>
      <c r="F127" s="33" t="n">
        <f aca="false">$E$17+((60/F$19)*$D127/1440)</f>
        <v>0.695885416666667</v>
      </c>
      <c r="G127" s="32" t="n">
        <f aca="false">$E$17+((60/G$19)*$D127/1440)</f>
        <v>0.691307043650794</v>
      </c>
      <c r="H127" s="33" t="n">
        <f aca="false">$E$17+((60/H$19)*$D127/1440)</f>
        <v>0.685202546296296</v>
      </c>
      <c r="L127" s="4"/>
      <c r="M127" s="4"/>
    </row>
    <row r="128" customFormat="false" ht="12.75" hidden="false" customHeight="false" outlineLevel="0" collapsed="false">
      <c r="A128" s="38" t="s">
        <v>154</v>
      </c>
      <c r="B128" s="39" t="s">
        <v>159</v>
      </c>
      <c r="C128" s="40" t="n">
        <f aca="false">131.2-D128</f>
        <v>38.7</v>
      </c>
      <c r="D128" s="44" t="n">
        <v>92.5</v>
      </c>
      <c r="E128" s="32" t="n">
        <f aca="false">$E$17+((60/E$19)*$D128/1440)</f>
        <v>0.701165021929825</v>
      </c>
      <c r="F128" s="33" t="n">
        <f aca="false">$E$17+((60/F$19)*$D128/1440)</f>
        <v>0.69609375</v>
      </c>
      <c r="G128" s="32" t="n">
        <f aca="false">$E$17+((60/G$19)*$D128/1440)</f>
        <v>0.691505456349206</v>
      </c>
      <c r="H128" s="33" t="n">
        <f aca="false">$E$17+((60/H$19)*$D128/1440)</f>
        <v>0.685387731481481</v>
      </c>
      <c r="L128" s="4"/>
      <c r="M128" s="4"/>
    </row>
    <row r="129" customFormat="false" ht="12.75" hidden="false" customHeight="false" outlineLevel="0" collapsed="false">
      <c r="A129" s="38" t="s">
        <v>154</v>
      </c>
      <c r="B129" s="38" t="s">
        <v>160</v>
      </c>
      <c r="C129" s="40" t="n">
        <f aca="false">131.2-D129</f>
        <v>38.6</v>
      </c>
      <c r="D129" s="44" t="n">
        <v>92.6</v>
      </c>
      <c r="E129" s="32" t="n">
        <f aca="false">$E$17+((60/E$19)*$D129/1440)</f>
        <v>0.701274671052632</v>
      </c>
      <c r="F129" s="33" t="n">
        <f aca="false">$E$17+((60/F$19)*$D129/1440)</f>
        <v>0.696197916666667</v>
      </c>
      <c r="G129" s="32" t="n">
        <f aca="false">$E$17+((60/G$19)*$D129/1440)</f>
        <v>0.691604662698413</v>
      </c>
      <c r="H129" s="33" t="n">
        <f aca="false">$E$17+((60/H$19)*$D129/1440)</f>
        <v>0.685480324074074</v>
      </c>
      <c r="L129" s="4"/>
      <c r="M129" s="4"/>
    </row>
    <row r="130" customFormat="false" ht="12.75" hidden="false" customHeight="false" outlineLevel="0" collapsed="false">
      <c r="A130" s="38" t="s">
        <v>161</v>
      </c>
      <c r="B130" s="38" t="s">
        <v>162</v>
      </c>
      <c r="C130" s="40" t="n">
        <f aca="false">131.2-D130</f>
        <v>38.3</v>
      </c>
      <c r="D130" s="44" t="n">
        <v>92.9</v>
      </c>
      <c r="E130" s="32" t="n">
        <f aca="false">$E$17+((60/E$19)*$D130/1440)</f>
        <v>0.701603618421053</v>
      </c>
      <c r="F130" s="33" t="n">
        <f aca="false">$E$17+((60/F$19)*$D130/1440)</f>
        <v>0.696510416666667</v>
      </c>
      <c r="G130" s="32" t="n">
        <f aca="false">$E$17+((60/G$19)*$D130/1440)</f>
        <v>0.691902281746032</v>
      </c>
      <c r="H130" s="33" t="n">
        <f aca="false">$E$17+((60/H$19)*$D130/1440)</f>
        <v>0.685758101851852</v>
      </c>
      <c r="L130" s="4"/>
      <c r="M130" s="4"/>
    </row>
    <row r="131" customFormat="false" ht="12.75" hidden="false" customHeight="false" outlineLevel="0" collapsed="false">
      <c r="A131" s="38" t="s">
        <v>154</v>
      </c>
      <c r="B131" s="39" t="s">
        <v>163</v>
      </c>
      <c r="C131" s="40" t="n">
        <f aca="false">131.2-D131</f>
        <v>36</v>
      </c>
      <c r="D131" s="44" t="n">
        <v>95.2</v>
      </c>
      <c r="E131" s="32" t="n">
        <f aca="false">$E$17+((60/E$19)*$D131/1440)</f>
        <v>0.704125548245614</v>
      </c>
      <c r="F131" s="33" t="n">
        <f aca="false">$E$17+((60/F$19)*$D131/1440)</f>
        <v>0.69890625</v>
      </c>
      <c r="G131" s="32" t="n">
        <f aca="false">$E$17+((60/G$19)*$D131/1440)</f>
        <v>0.694184027777778</v>
      </c>
      <c r="H131" s="33" t="n">
        <f aca="false">$E$17+((60/H$19)*$D131/1440)</f>
        <v>0.687887731481482</v>
      </c>
      <c r="L131" s="4"/>
      <c r="M131" s="4"/>
    </row>
    <row r="132" customFormat="false" ht="12.75" hidden="false" customHeight="false" outlineLevel="0" collapsed="false">
      <c r="A132" s="38" t="s">
        <v>154</v>
      </c>
      <c r="B132" s="38" t="s">
        <v>164</v>
      </c>
      <c r="C132" s="40" t="n">
        <f aca="false">131.2-D132</f>
        <v>35.8</v>
      </c>
      <c r="D132" s="44" t="n">
        <v>95.4</v>
      </c>
      <c r="E132" s="32" t="n">
        <f aca="false">$E$17+((60/E$19)*$D132/1440)</f>
        <v>0.704344846491228</v>
      </c>
      <c r="F132" s="33" t="n">
        <f aca="false">$E$17+((60/F$19)*$D132/1440)</f>
        <v>0.699114583333333</v>
      </c>
      <c r="G132" s="32" t="n">
        <f aca="false">$E$17+((60/G$19)*$D132/1440)</f>
        <v>0.69438244047619</v>
      </c>
      <c r="H132" s="33" t="n">
        <f aca="false">$E$17+((60/H$19)*$D132/1440)</f>
        <v>0.688072916666667</v>
      </c>
      <c r="L132" s="4"/>
      <c r="M132" s="4"/>
    </row>
    <row r="133" customFormat="false" ht="12.75" hidden="false" customHeight="false" outlineLevel="0" collapsed="false">
      <c r="A133" s="38" t="s">
        <v>11</v>
      </c>
      <c r="B133" s="45" t="s">
        <v>165</v>
      </c>
      <c r="C133" s="40" t="n">
        <f aca="false">131.2-D133</f>
        <v>34.8</v>
      </c>
      <c r="D133" s="44" t="n">
        <v>96.4</v>
      </c>
      <c r="E133" s="32" t="n">
        <f aca="false">$E$17+((60/E$19)*$D133/1440)</f>
        <v>0.705441337719298</v>
      </c>
      <c r="F133" s="33" t="n">
        <f aca="false">$E$17+((60/F$19)*$D133/1440)</f>
        <v>0.70015625</v>
      </c>
      <c r="G133" s="32" t="n">
        <f aca="false">$E$17+((60/G$19)*$D133/1440)</f>
        <v>0.695374503968254</v>
      </c>
      <c r="H133" s="33" t="n">
        <f aca="false">$E$17+((60/H$19)*$D133/1440)</f>
        <v>0.688998842592593</v>
      </c>
      <c r="L133" s="4"/>
      <c r="M133" s="4"/>
    </row>
    <row r="134" customFormat="false" ht="12.75" hidden="false" customHeight="false" outlineLevel="0" collapsed="false">
      <c r="A134" s="38" t="s">
        <v>11</v>
      </c>
      <c r="B134" s="38" t="s">
        <v>166</v>
      </c>
      <c r="C134" s="40" t="n">
        <f aca="false">131.2-D134</f>
        <v>34.7</v>
      </c>
      <c r="D134" s="44" t="n">
        <v>96.5</v>
      </c>
      <c r="E134" s="32" t="n">
        <f aca="false">$E$17+((60/E$19)*$D134/1440)</f>
        <v>0.705550986842105</v>
      </c>
      <c r="F134" s="33" t="n">
        <f aca="false">$E$17+((60/F$19)*$D134/1440)</f>
        <v>0.700260416666667</v>
      </c>
      <c r="G134" s="32" t="n">
        <f aca="false">$E$17+((60/G$19)*$D134/1440)</f>
        <v>0.69547371031746</v>
      </c>
      <c r="H134" s="33" t="n">
        <f aca="false">$E$17+((60/H$19)*$D134/1440)</f>
        <v>0.689091435185185</v>
      </c>
      <c r="L134" s="4"/>
      <c r="M134" s="4"/>
    </row>
    <row r="135" customFormat="false" ht="12.75" hidden="false" customHeight="false" outlineLevel="0" collapsed="false">
      <c r="A135" s="38" t="s">
        <v>11</v>
      </c>
      <c r="B135" s="38" t="s">
        <v>167</v>
      </c>
      <c r="C135" s="40" t="n">
        <f aca="false">131.2-D135</f>
        <v>34.3</v>
      </c>
      <c r="D135" s="44" t="n">
        <v>96.9</v>
      </c>
      <c r="E135" s="32" t="n">
        <f aca="false">$E$17+((60/E$19)*$D135/1440)</f>
        <v>0.705989583333333</v>
      </c>
      <c r="F135" s="33" t="n">
        <f aca="false">$E$17+((60/F$19)*$D135/1440)</f>
        <v>0.700677083333333</v>
      </c>
      <c r="G135" s="32" t="n">
        <f aca="false">$E$17+((60/G$19)*$D135/1440)</f>
        <v>0.695870535714286</v>
      </c>
      <c r="H135" s="33" t="n">
        <f aca="false">$E$17+((60/H$19)*$D135/1440)</f>
        <v>0.689461805555556</v>
      </c>
      <c r="L135" s="4"/>
      <c r="M135" s="4"/>
    </row>
    <row r="136" customFormat="false" ht="12.75" hidden="false" customHeight="false" outlineLevel="0" collapsed="false">
      <c r="A136" s="38" t="s">
        <v>11</v>
      </c>
      <c r="B136" s="38" t="s">
        <v>168</v>
      </c>
      <c r="C136" s="40" t="n">
        <f aca="false">131.2-D136</f>
        <v>33.3</v>
      </c>
      <c r="D136" s="44" t="n">
        <v>97.9</v>
      </c>
      <c r="E136" s="32" t="n">
        <f aca="false">$E$17+((60/E$19)*$D136/1440)</f>
        <v>0.707086074561403</v>
      </c>
      <c r="F136" s="33" t="n">
        <f aca="false">$E$17+((60/F$19)*$D136/1440)</f>
        <v>0.70171875</v>
      </c>
      <c r="G136" s="32" t="n">
        <f aca="false">$E$17+((60/G$19)*$D136/1440)</f>
        <v>0.696862599206349</v>
      </c>
      <c r="H136" s="33" t="n">
        <f aca="false">$E$17+((60/H$19)*$D136/1440)</f>
        <v>0.690387731481482</v>
      </c>
      <c r="L136" s="4"/>
      <c r="M136" s="4"/>
    </row>
    <row r="137" customFormat="false" ht="12.75" hidden="false" customHeight="false" outlineLevel="0" collapsed="false">
      <c r="A137" s="38" t="s">
        <v>11</v>
      </c>
      <c r="B137" s="38" t="s">
        <v>169</v>
      </c>
      <c r="C137" s="40" t="n">
        <f aca="false">131.2-D137</f>
        <v>32.8</v>
      </c>
      <c r="D137" s="44" t="n">
        <v>98.4</v>
      </c>
      <c r="E137" s="32" t="n">
        <f aca="false">$E$17+((60/E$19)*$D137/1440)</f>
        <v>0.707634320175439</v>
      </c>
      <c r="F137" s="33" t="n">
        <f aca="false">$E$17+((60/F$19)*$D137/1440)</f>
        <v>0.702239583333333</v>
      </c>
      <c r="G137" s="32" t="n">
        <f aca="false">$E$17+((60/G$19)*$D137/1440)</f>
        <v>0.697358630952381</v>
      </c>
      <c r="H137" s="33" t="n">
        <f aca="false">$E$17+((60/H$19)*$D137/1440)</f>
        <v>0.690850694444444</v>
      </c>
      <c r="L137" s="4"/>
      <c r="M137" s="4"/>
    </row>
    <row r="138" customFormat="false" ht="12.75" hidden="false" customHeight="false" outlineLevel="0" collapsed="false">
      <c r="A138" s="38" t="s">
        <v>11</v>
      </c>
      <c r="B138" s="39" t="s">
        <v>170</v>
      </c>
      <c r="C138" s="40" t="n">
        <f aca="false">131.2-D138</f>
        <v>31.9</v>
      </c>
      <c r="D138" s="44" t="n">
        <v>99.3</v>
      </c>
      <c r="E138" s="32" t="n">
        <f aca="false">$E$17+((60/E$19)*$D138/1440)</f>
        <v>0.708621162280702</v>
      </c>
      <c r="F138" s="33" t="n">
        <f aca="false">$E$17+((60/F$19)*$D138/1440)</f>
        <v>0.703177083333333</v>
      </c>
      <c r="G138" s="32" t="n">
        <f aca="false">$E$17+((60/G$19)*$D138/1440)</f>
        <v>0.698251488095238</v>
      </c>
      <c r="H138" s="33" t="n">
        <f aca="false">$E$17+((60/H$19)*$D138/1440)</f>
        <v>0.691684027777778</v>
      </c>
      <c r="L138" s="4"/>
      <c r="M138" s="4"/>
    </row>
    <row r="139" customFormat="false" ht="12.75" hidden="false" customHeight="false" outlineLevel="0" collapsed="false">
      <c r="A139" s="38" t="s">
        <v>11</v>
      </c>
      <c r="B139" s="38" t="s">
        <v>171</v>
      </c>
      <c r="C139" s="40" t="n">
        <f aca="false">131.2-D139</f>
        <v>31.8</v>
      </c>
      <c r="D139" s="44" t="n">
        <v>99.4</v>
      </c>
      <c r="E139" s="32" t="n">
        <f aca="false">$E$17+((60/E$19)*$D139/1440)</f>
        <v>0.708730811403509</v>
      </c>
      <c r="F139" s="33" t="n">
        <f aca="false">$E$17+((60/F$19)*$D139/1440)</f>
        <v>0.70328125</v>
      </c>
      <c r="G139" s="32" t="n">
        <f aca="false">$E$17+((60/G$19)*$D139/1440)</f>
        <v>0.698350694444444</v>
      </c>
      <c r="H139" s="33" t="n">
        <f aca="false">$E$17+((60/H$19)*$D139/1440)</f>
        <v>0.69177662037037</v>
      </c>
      <c r="L139" s="4"/>
      <c r="M139" s="4"/>
    </row>
    <row r="140" customFormat="false" ht="12.75" hidden="false" customHeight="false" outlineLevel="0" collapsed="false">
      <c r="A140" s="38" t="s">
        <v>11</v>
      </c>
      <c r="B140" s="38" t="s">
        <v>172</v>
      </c>
      <c r="C140" s="40" t="n">
        <f aca="false">131.2-D140</f>
        <v>31.5</v>
      </c>
      <c r="D140" s="44" t="n">
        <v>99.7</v>
      </c>
      <c r="E140" s="32" t="n">
        <f aca="false">$E$17+((60/E$19)*$D140/1440)</f>
        <v>0.70905975877193</v>
      </c>
      <c r="F140" s="33" t="n">
        <f aca="false">$E$17+((60/F$19)*$D140/1440)</f>
        <v>0.70359375</v>
      </c>
      <c r="G140" s="32" t="n">
        <f aca="false">$E$17+((60/G$19)*$D140/1440)</f>
        <v>0.698648313492063</v>
      </c>
      <c r="H140" s="33" t="n">
        <f aca="false">$E$17+((60/H$19)*$D140/1440)</f>
        <v>0.692054398148148</v>
      </c>
      <c r="L140" s="4"/>
      <c r="M140" s="4"/>
    </row>
    <row r="141" customFormat="false" ht="12.75" hidden="false" customHeight="false" outlineLevel="0" collapsed="false">
      <c r="A141" s="38" t="s">
        <v>173</v>
      </c>
      <c r="B141" s="38" t="s">
        <v>174</v>
      </c>
      <c r="C141" s="40" t="n">
        <f aca="false">131.2-D141</f>
        <v>30.1</v>
      </c>
      <c r="D141" s="44" t="n">
        <v>101.1</v>
      </c>
      <c r="E141" s="32" t="n">
        <f aca="false">$E$17+((60/E$19)*$D141/1440)</f>
        <v>0.710594846491228</v>
      </c>
      <c r="F141" s="33" t="n">
        <f aca="false">$E$17+((60/F$19)*$D141/1440)</f>
        <v>0.705052083333333</v>
      </c>
      <c r="G141" s="32" t="n">
        <f aca="false">$E$17+((60/G$19)*$D141/1440)</f>
        <v>0.700037202380952</v>
      </c>
      <c r="H141" s="33" t="n">
        <f aca="false">$E$17+((60/H$19)*$D141/1440)</f>
        <v>0.693350694444444</v>
      </c>
      <c r="L141" s="4"/>
      <c r="M141" s="4"/>
    </row>
    <row r="142" customFormat="false" ht="12.75" hidden="false" customHeight="false" outlineLevel="0" collapsed="false">
      <c r="A142" s="38" t="s">
        <v>175</v>
      </c>
      <c r="B142" s="45" t="s">
        <v>176</v>
      </c>
      <c r="C142" s="40" t="n">
        <f aca="false">131.2-D142</f>
        <v>30</v>
      </c>
      <c r="D142" s="44" t="n">
        <v>101.2</v>
      </c>
      <c r="E142" s="32" t="n">
        <f aca="false">$E$17+((60/E$19)*$D142/1440)</f>
        <v>0.710704495614035</v>
      </c>
      <c r="F142" s="33" t="n">
        <f aca="false">$E$17+((60/F$19)*$D142/1440)</f>
        <v>0.70515625</v>
      </c>
      <c r="G142" s="32" t="n">
        <f aca="false">$E$17+((60/G$19)*$D142/1440)</f>
        <v>0.700136408730159</v>
      </c>
      <c r="H142" s="33" t="n">
        <f aca="false">$E$17+((60/H$19)*$D142/1440)</f>
        <v>0.693443287037037</v>
      </c>
      <c r="L142" s="4"/>
      <c r="M142" s="4"/>
    </row>
    <row r="143" customFormat="false" ht="12.75" hidden="false" customHeight="false" outlineLevel="0" collapsed="false">
      <c r="A143" s="38" t="s">
        <v>175</v>
      </c>
      <c r="B143" s="39" t="s">
        <v>177</v>
      </c>
      <c r="C143" s="40" t="n">
        <f aca="false">131.2-D143</f>
        <v>28.2</v>
      </c>
      <c r="D143" s="44" t="n">
        <v>103</v>
      </c>
      <c r="E143" s="32" t="n">
        <f aca="false">$E$17+((60/E$19)*$D143/1440)</f>
        <v>0.712678179824561</v>
      </c>
      <c r="F143" s="33" t="n">
        <f aca="false">$E$17+((60/F$19)*$D143/1440)</f>
        <v>0.70703125</v>
      </c>
      <c r="G143" s="32" t="n">
        <f aca="false">$E$17+((60/G$19)*$D143/1440)</f>
        <v>0.701922123015873</v>
      </c>
      <c r="H143" s="33" t="n">
        <f aca="false">$E$17+((60/H$19)*$D143/1440)</f>
        <v>0.695109953703704</v>
      </c>
      <c r="L143" s="4"/>
      <c r="M143" s="4"/>
    </row>
    <row r="144" customFormat="false" ht="12.75" hidden="false" customHeight="false" outlineLevel="0" collapsed="false">
      <c r="A144" s="38" t="s">
        <v>175</v>
      </c>
      <c r="B144" s="38" t="s">
        <v>178</v>
      </c>
      <c r="C144" s="40" t="n">
        <f aca="false">131.2-D144</f>
        <v>28</v>
      </c>
      <c r="D144" s="44" t="n">
        <v>103.2</v>
      </c>
      <c r="E144" s="32" t="n">
        <f aca="false">$E$17+((60/E$19)*$D144/1440)</f>
        <v>0.712897478070175</v>
      </c>
      <c r="F144" s="33" t="n">
        <f aca="false">$E$17+((60/F$19)*$D144/1440)</f>
        <v>0.707239583333333</v>
      </c>
      <c r="G144" s="32" t="n">
        <f aca="false">$E$17+((60/G$19)*$D144/1440)</f>
        <v>0.702120535714286</v>
      </c>
      <c r="H144" s="33" t="n">
        <f aca="false">$E$17+((60/H$19)*$D144/1440)</f>
        <v>0.695295138888889</v>
      </c>
      <c r="L144" s="4"/>
      <c r="M144" s="4"/>
    </row>
    <row r="145" customFormat="false" ht="12.75" hidden="false" customHeight="false" outlineLevel="0" collapsed="false">
      <c r="A145" s="38" t="s">
        <v>154</v>
      </c>
      <c r="B145" s="38" t="s">
        <v>179</v>
      </c>
      <c r="C145" s="40" t="n">
        <f aca="false">131.2-D145</f>
        <v>26.5</v>
      </c>
      <c r="D145" s="44" t="n">
        <v>104.7</v>
      </c>
      <c r="E145" s="32" t="n">
        <f aca="false">$E$17+((60/E$19)*$D145/1440)</f>
        <v>0.714542214912281</v>
      </c>
      <c r="F145" s="33" t="n">
        <f aca="false">$E$17+((60/F$19)*$D145/1440)</f>
        <v>0.708802083333333</v>
      </c>
      <c r="G145" s="32" t="n">
        <f aca="false">$E$17+((60/G$19)*$D145/1440)</f>
        <v>0.703608630952381</v>
      </c>
      <c r="H145" s="33" t="n">
        <f aca="false">$E$17+((60/H$19)*$D145/1440)</f>
        <v>0.696684027777778</v>
      </c>
      <c r="L145" s="4"/>
      <c r="M145" s="4"/>
    </row>
    <row r="146" customFormat="false" ht="12.75" hidden="false" customHeight="false" outlineLevel="0" collapsed="false">
      <c r="A146" s="38" t="s">
        <v>180</v>
      </c>
      <c r="B146" s="39" t="s">
        <v>181</v>
      </c>
      <c r="C146" s="40" t="n">
        <f aca="false">131.2-D146</f>
        <v>24.5</v>
      </c>
      <c r="D146" s="44" t="n">
        <v>106.7</v>
      </c>
      <c r="E146" s="32" t="n">
        <f aca="false">$E$17+((60/E$19)*$D146/1440)</f>
        <v>0.716735197368421</v>
      </c>
      <c r="F146" s="33" t="n">
        <f aca="false">$E$17+((60/F$19)*$D146/1440)</f>
        <v>0.710885416666667</v>
      </c>
      <c r="G146" s="32" t="n">
        <f aca="false">$E$17+((60/G$19)*$D146/1440)</f>
        <v>0.705592757936508</v>
      </c>
      <c r="H146" s="33" t="n">
        <f aca="false">$E$17+((60/H$19)*$D146/1440)</f>
        <v>0.69853587962963</v>
      </c>
      <c r="L146" s="4"/>
      <c r="M146" s="4"/>
    </row>
    <row r="147" customFormat="false" ht="12.75" hidden="false" customHeight="false" outlineLevel="0" collapsed="false">
      <c r="A147" s="38" t="s">
        <v>180</v>
      </c>
      <c r="B147" s="38" t="s">
        <v>182</v>
      </c>
      <c r="C147" s="40" t="n">
        <f aca="false">131.2-D147</f>
        <v>23.9</v>
      </c>
      <c r="D147" s="44" t="n">
        <v>107.3</v>
      </c>
      <c r="E147" s="32" t="n">
        <f aca="false">$E$17+((60/E$19)*$D147/1440)</f>
        <v>0.717393092105263</v>
      </c>
      <c r="F147" s="33" t="n">
        <f aca="false">$E$17+((60/F$19)*$D147/1440)</f>
        <v>0.711510416666667</v>
      </c>
      <c r="G147" s="32" t="n">
        <f aca="false">$E$17+((60/G$19)*$D147/1440)</f>
        <v>0.706187996031746</v>
      </c>
      <c r="H147" s="33" t="n">
        <f aca="false">$E$17+((60/H$19)*$D147/1440)</f>
        <v>0.699091435185185</v>
      </c>
      <c r="L147" s="4"/>
      <c r="M147" s="4"/>
    </row>
    <row r="148" customFormat="false" ht="12.75" hidden="false" customHeight="false" outlineLevel="0" collapsed="false">
      <c r="A148" s="38" t="s">
        <v>183</v>
      </c>
      <c r="B148" s="38" t="s">
        <v>184</v>
      </c>
      <c r="C148" s="40" t="n">
        <f aca="false">131.2-D148</f>
        <v>22.9</v>
      </c>
      <c r="D148" s="44" t="n">
        <v>108.3</v>
      </c>
      <c r="E148" s="32" t="n">
        <f aca="false">$E$17+((60/E$19)*$D148/1440)</f>
        <v>0.718489583333333</v>
      </c>
      <c r="F148" s="33" t="n">
        <f aca="false">$E$17+((60/F$19)*$D148/1440)</f>
        <v>0.712552083333333</v>
      </c>
      <c r="G148" s="32" t="n">
        <f aca="false">$E$17+((60/G$19)*$D148/1440)</f>
        <v>0.70718005952381</v>
      </c>
      <c r="H148" s="33" t="n">
        <f aca="false">$E$17+((60/H$19)*$D148/1440)</f>
        <v>0.700017361111111</v>
      </c>
      <c r="L148" s="4"/>
      <c r="M148" s="4"/>
    </row>
    <row r="149" customFormat="false" ht="12.75" hidden="false" customHeight="false" outlineLevel="0" collapsed="false">
      <c r="A149" s="38" t="s">
        <v>183</v>
      </c>
      <c r="B149" s="38" t="s">
        <v>185</v>
      </c>
      <c r="C149" s="40" t="n">
        <f aca="false">131.2-D149</f>
        <v>21.7</v>
      </c>
      <c r="D149" s="44" t="n">
        <v>109.5</v>
      </c>
      <c r="E149" s="32" t="n">
        <f aca="false">$E$17+((60/E$19)*$D149/1440)</f>
        <v>0.719805372807017</v>
      </c>
      <c r="F149" s="33" t="n">
        <f aca="false">$E$17+((60/F$19)*$D149/1440)</f>
        <v>0.713802083333333</v>
      </c>
      <c r="G149" s="32" t="n">
        <f aca="false">$E$17+((60/G$19)*$D149/1440)</f>
        <v>0.708370535714286</v>
      </c>
      <c r="H149" s="33" t="n">
        <f aca="false">$E$17+((60/H$19)*$D149/1440)</f>
        <v>0.701128472222222</v>
      </c>
      <c r="L149" s="4"/>
      <c r="M149" s="4"/>
    </row>
    <row r="150" customFormat="false" ht="12.75" hidden="false" customHeight="false" outlineLevel="0" collapsed="false">
      <c r="A150" s="38" t="s">
        <v>183</v>
      </c>
      <c r="B150" s="45" t="s">
        <v>186</v>
      </c>
      <c r="C150" s="40" t="n">
        <f aca="false">131.2-D150</f>
        <v>21.6</v>
      </c>
      <c r="D150" s="44" t="n">
        <v>109.6</v>
      </c>
      <c r="E150" s="32" t="n">
        <f aca="false">$E$17+((60/E$19)*$D150/1440)</f>
        <v>0.719915021929825</v>
      </c>
      <c r="F150" s="33" t="n">
        <f aca="false">$E$17+((60/F$19)*$D150/1440)</f>
        <v>0.71390625</v>
      </c>
      <c r="G150" s="32" t="n">
        <f aca="false">$E$17+((60/G$19)*$D150/1440)</f>
        <v>0.708469742063492</v>
      </c>
      <c r="H150" s="33" t="n">
        <f aca="false">$E$17+((60/H$19)*$D150/1440)</f>
        <v>0.701221064814815</v>
      </c>
      <c r="L150" s="4"/>
      <c r="M150" s="4"/>
    </row>
    <row r="151" customFormat="false" ht="12.75" hidden="false" customHeight="false" outlineLevel="0" collapsed="false">
      <c r="A151" s="38" t="s">
        <v>183</v>
      </c>
      <c r="B151" s="38" t="s">
        <v>185</v>
      </c>
      <c r="C151" s="40" t="n">
        <f aca="false">131.2-D151</f>
        <v>20.5</v>
      </c>
      <c r="D151" s="44" t="n">
        <v>110.7</v>
      </c>
      <c r="E151" s="32" t="n">
        <f aca="false">$E$17+((60/E$19)*$D151/1440)</f>
        <v>0.721121162280702</v>
      </c>
      <c r="F151" s="33" t="n">
        <f aca="false">$E$17+((60/F$19)*$D151/1440)</f>
        <v>0.715052083333333</v>
      </c>
      <c r="G151" s="32" t="n">
        <f aca="false">$E$17+((60/G$19)*$D151/1440)</f>
        <v>0.709561011904762</v>
      </c>
      <c r="H151" s="33" t="n">
        <f aca="false">$E$17+((60/H$19)*$D151/1440)</f>
        <v>0.702239583333333</v>
      </c>
      <c r="L151" s="4"/>
      <c r="M151" s="4"/>
    </row>
    <row r="152" customFormat="false" ht="12.75" hidden="false" customHeight="false" outlineLevel="0" collapsed="false">
      <c r="A152" s="38" t="s">
        <v>187</v>
      </c>
      <c r="B152" s="45" t="s">
        <v>188</v>
      </c>
      <c r="C152" s="40" t="n">
        <f aca="false">131.2-D152</f>
        <v>19.2</v>
      </c>
      <c r="D152" s="44" t="n">
        <v>112</v>
      </c>
      <c r="E152" s="32" t="n">
        <f aca="false">$E$17+((60/E$19)*$D152/1440)</f>
        <v>0.722546600877193</v>
      </c>
      <c r="F152" s="33" t="n">
        <f aca="false">$E$17+((60/F$19)*$D152/1440)</f>
        <v>0.71640625</v>
      </c>
      <c r="G152" s="32" t="n">
        <f aca="false">$E$17+((60/G$19)*$D152/1440)</f>
        <v>0.710850694444444</v>
      </c>
      <c r="H152" s="33" t="n">
        <f aca="false">$E$17+((60/H$19)*$D152/1440)</f>
        <v>0.703443287037037</v>
      </c>
      <c r="L152" s="4"/>
      <c r="M152" s="4"/>
    </row>
    <row r="153" customFormat="false" ht="12.75" hidden="false" customHeight="false" outlineLevel="0" collapsed="false">
      <c r="A153" s="38" t="s">
        <v>187</v>
      </c>
      <c r="B153" s="38" t="s">
        <v>189</v>
      </c>
      <c r="C153" s="40" t="n">
        <f aca="false">131.2-D153</f>
        <v>18.5</v>
      </c>
      <c r="D153" s="44" t="n">
        <v>112.7</v>
      </c>
      <c r="E153" s="32" t="n">
        <f aca="false">$E$17+((60/E$19)*$D153/1440)</f>
        <v>0.723314144736842</v>
      </c>
      <c r="F153" s="33" t="n">
        <f aca="false">$E$17+((60/F$19)*$D153/1440)</f>
        <v>0.717135416666667</v>
      </c>
      <c r="G153" s="32" t="n">
        <f aca="false">$E$17+((60/G$19)*$D153/1440)</f>
        <v>0.711545138888889</v>
      </c>
      <c r="H153" s="33" t="n">
        <f aca="false">$E$17+((60/H$19)*$D153/1440)</f>
        <v>0.704091435185185</v>
      </c>
      <c r="L153" s="4"/>
      <c r="M153" s="4"/>
    </row>
    <row r="154" customFormat="false" ht="12.75" hidden="false" customHeight="false" outlineLevel="0" collapsed="false">
      <c r="A154" s="38" t="s">
        <v>187</v>
      </c>
      <c r="B154" s="45" t="s">
        <v>190</v>
      </c>
      <c r="C154" s="40" t="n">
        <f aca="false">131.2-D154</f>
        <v>17.1</v>
      </c>
      <c r="D154" s="44" t="n">
        <v>114.1</v>
      </c>
      <c r="E154" s="32" t="n">
        <f aca="false">$E$17+((60/E$19)*$D154/1440)</f>
        <v>0.72484923245614</v>
      </c>
      <c r="F154" s="33" t="n">
        <f aca="false">$E$17+((60/F$19)*$D154/1440)</f>
        <v>0.71859375</v>
      </c>
      <c r="G154" s="32" t="n">
        <f aca="false">$E$17+((60/G$19)*$D154/1440)</f>
        <v>0.712934027777778</v>
      </c>
      <c r="H154" s="33" t="n">
        <f aca="false">$E$17+((60/H$19)*$D154/1440)</f>
        <v>0.705387731481481</v>
      </c>
      <c r="L154" s="4"/>
      <c r="M154" s="4"/>
    </row>
    <row r="155" customFormat="false" ht="12.75" hidden="false" customHeight="false" outlineLevel="0" collapsed="false">
      <c r="A155" s="38" t="s">
        <v>187</v>
      </c>
      <c r="B155" s="38" t="s">
        <v>191</v>
      </c>
      <c r="C155" s="40" t="n">
        <f aca="false">131.2-D155</f>
        <v>15.9</v>
      </c>
      <c r="D155" s="44" t="n">
        <v>115.3</v>
      </c>
      <c r="E155" s="32" t="n">
        <f aca="false">$E$17+((60/E$19)*$D155/1440)</f>
        <v>0.726165021929825</v>
      </c>
      <c r="F155" s="33" t="n">
        <f aca="false">$E$17+((60/F$19)*$D155/1440)</f>
        <v>0.71984375</v>
      </c>
      <c r="G155" s="32" t="n">
        <f aca="false">$E$17+((60/G$19)*$D155/1440)</f>
        <v>0.714124503968254</v>
      </c>
      <c r="H155" s="33" t="n">
        <f aca="false">$E$17+((60/H$19)*$D155/1440)</f>
        <v>0.706498842592593</v>
      </c>
      <c r="L155" s="4"/>
      <c r="M155" s="4"/>
    </row>
    <row r="156" customFormat="false" ht="12.75" hidden="false" customHeight="false" outlineLevel="0" collapsed="false">
      <c r="A156" s="38" t="s">
        <v>192</v>
      </c>
      <c r="B156" s="38" t="s">
        <v>193</v>
      </c>
      <c r="C156" s="40" t="n">
        <f aca="false">131.2-D156</f>
        <v>15.3</v>
      </c>
      <c r="D156" s="44" t="n">
        <v>115.9</v>
      </c>
      <c r="E156" s="32" t="n">
        <f aca="false">$E$17+((60/E$19)*$D156/1440)</f>
        <v>0.726822916666667</v>
      </c>
      <c r="F156" s="33" t="n">
        <f aca="false">$E$17+((60/F$19)*$D156/1440)</f>
        <v>0.72046875</v>
      </c>
      <c r="G156" s="32" t="n">
        <f aca="false">$E$17+((60/G$19)*$D156/1440)</f>
        <v>0.714719742063492</v>
      </c>
      <c r="H156" s="33" t="n">
        <f aca="false">$E$17+((60/H$19)*$D156/1440)</f>
        <v>0.707054398148148</v>
      </c>
      <c r="L156" s="4"/>
      <c r="M156" s="4"/>
    </row>
    <row r="157" customFormat="false" ht="12.75" hidden="false" customHeight="false" outlineLevel="0" collapsed="false">
      <c r="A157" s="38" t="s">
        <v>175</v>
      </c>
      <c r="B157" s="45" t="s">
        <v>194</v>
      </c>
      <c r="C157" s="40" t="n">
        <f aca="false">131.2-D157</f>
        <v>14.7</v>
      </c>
      <c r="D157" s="44" t="n">
        <v>116.5</v>
      </c>
      <c r="E157" s="32" t="n">
        <f aca="false">$E$17+((60/E$19)*$D157/1440)</f>
        <v>0.727480811403509</v>
      </c>
      <c r="F157" s="33" t="n">
        <f aca="false">$E$17+((60/F$19)*$D157/1440)</f>
        <v>0.72109375</v>
      </c>
      <c r="G157" s="32" t="n">
        <f aca="false">$E$17+((60/G$19)*$D157/1440)</f>
        <v>0.71531498015873</v>
      </c>
      <c r="H157" s="33" t="n">
        <f aca="false">$E$17+((60/H$19)*$D157/1440)</f>
        <v>0.707609953703704</v>
      </c>
      <c r="L157" s="4"/>
      <c r="M157" s="4"/>
    </row>
    <row r="158" customFormat="false" ht="12.75" hidden="false" customHeight="false" outlineLevel="0" collapsed="false">
      <c r="A158" s="38" t="s">
        <v>11</v>
      </c>
      <c r="B158" s="39" t="s">
        <v>195</v>
      </c>
      <c r="C158" s="40" t="n">
        <f aca="false">131.2-D158</f>
        <v>12.6</v>
      </c>
      <c r="D158" s="44" t="n">
        <v>118.6</v>
      </c>
      <c r="E158" s="32" t="n">
        <f aca="false">$E$17+((60/E$19)*$D158/1440)</f>
        <v>0.729783442982456</v>
      </c>
      <c r="F158" s="33" t="n">
        <f aca="false">$E$17+((60/F$19)*$D158/1440)</f>
        <v>0.72328125</v>
      </c>
      <c r="G158" s="32" t="n">
        <f aca="false">$E$17+((60/G$19)*$D158/1440)</f>
        <v>0.717398313492063</v>
      </c>
      <c r="H158" s="33" t="n">
        <f aca="false">$E$17+((60/H$19)*$D158/1440)</f>
        <v>0.709554398148148</v>
      </c>
      <c r="L158" s="4"/>
      <c r="M158" s="4"/>
    </row>
    <row r="159" customFormat="false" ht="12.75" hidden="false" customHeight="false" outlineLevel="0" collapsed="false">
      <c r="A159" s="38" t="s">
        <v>11</v>
      </c>
      <c r="B159" s="38" t="s">
        <v>196</v>
      </c>
      <c r="C159" s="40" t="n">
        <f aca="false">131.2-D159</f>
        <v>12.5</v>
      </c>
      <c r="D159" s="44" t="n">
        <v>118.7</v>
      </c>
      <c r="E159" s="32" t="n">
        <f aca="false">$E$17+((60/E$19)*$D159/1440)</f>
        <v>0.729893092105263</v>
      </c>
      <c r="F159" s="33" t="n">
        <f aca="false">$E$17+((60/F$19)*$D159/1440)</f>
        <v>0.723385416666667</v>
      </c>
      <c r="G159" s="32" t="n">
        <f aca="false">$E$17+((60/G$19)*$D159/1440)</f>
        <v>0.71749751984127</v>
      </c>
      <c r="H159" s="33" t="n">
        <f aca="false">$E$17+((60/H$19)*$D159/1440)</f>
        <v>0.709646990740741</v>
      </c>
      <c r="L159" s="4"/>
      <c r="M159" s="4"/>
    </row>
    <row r="160" customFormat="false" ht="12.75" hidden="false" customHeight="false" outlineLevel="0" collapsed="false">
      <c r="A160" s="38" t="s">
        <v>197</v>
      </c>
      <c r="B160" s="45" t="s">
        <v>198</v>
      </c>
      <c r="C160" s="40" t="n">
        <f aca="false">131.2-D160</f>
        <v>8.49999999999999</v>
      </c>
      <c r="D160" s="44" t="n">
        <v>122.7</v>
      </c>
      <c r="E160" s="32" t="n">
        <f aca="false">$E$17+((60/E$19)*$D160/1440)</f>
        <v>0.734279057017544</v>
      </c>
      <c r="F160" s="33" t="n">
        <f aca="false">$E$17+((60/F$19)*$D160/1440)</f>
        <v>0.727552083333333</v>
      </c>
      <c r="G160" s="32" t="n">
        <f aca="false">$E$17+((60/G$19)*$D160/1440)</f>
        <v>0.721465773809524</v>
      </c>
      <c r="H160" s="33" t="n">
        <f aca="false">$E$17+((60/H$19)*$D160/1440)</f>
        <v>0.713350694444444</v>
      </c>
      <c r="L160" s="4"/>
      <c r="M160" s="4"/>
    </row>
    <row r="161" customFormat="false" ht="12.75" hidden="false" customHeight="false" outlineLevel="0" collapsed="false">
      <c r="A161" s="38" t="s">
        <v>197</v>
      </c>
      <c r="B161" s="38" t="s">
        <v>199</v>
      </c>
      <c r="C161" s="40" t="n">
        <f aca="false">131.2-D161</f>
        <v>7.89999999999999</v>
      </c>
      <c r="D161" s="44" t="n">
        <v>123.3</v>
      </c>
      <c r="E161" s="32" t="n">
        <f aca="false">$E$17+((60/E$19)*$D161/1440)</f>
        <v>0.734936951754386</v>
      </c>
      <c r="F161" s="33" t="n">
        <f aca="false">$E$17+((60/F$19)*$D161/1440)</f>
        <v>0.728177083333333</v>
      </c>
      <c r="G161" s="32" t="n">
        <f aca="false">$E$17+((60/G$19)*$D161/1440)</f>
        <v>0.722061011904762</v>
      </c>
      <c r="H161" s="33" t="n">
        <f aca="false">$E$17+((60/H$19)*$D161/1440)</f>
        <v>0.71390625</v>
      </c>
      <c r="L161" s="4"/>
      <c r="M161" s="4"/>
    </row>
    <row r="162" customFormat="false" ht="12.75" hidden="false" customHeight="false" outlineLevel="0" collapsed="false">
      <c r="A162" s="38"/>
      <c r="B162" s="39" t="s">
        <v>200</v>
      </c>
      <c r="C162" s="40" t="n">
        <f aca="false">131.2-D162</f>
        <v>7.89999999999999</v>
      </c>
      <c r="D162" s="44" t="n">
        <v>123.3</v>
      </c>
      <c r="E162" s="32" t="n">
        <f aca="false">$E$17+((60/E$19)*$D162/1440)</f>
        <v>0.734936951754386</v>
      </c>
      <c r="F162" s="33" t="n">
        <f aca="false">$E$17+((60/F$19)*$D162/1440)</f>
        <v>0.728177083333333</v>
      </c>
      <c r="G162" s="32" t="n">
        <f aca="false">$E$17+((60/G$19)*$D162/1440)</f>
        <v>0.722061011904762</v>
      </c>
      <c r="H162" s="33" t="n">
        <f aca="false">$E$17+((60/H$19)*$D162/1440)</f>
        <v>0.71390625</v>
      </c>
      <c r="L162" s="4"/>
      <c r="M162" s="4"/>
    </row>
    <row r="163" customFormat="false" ht="12.75" hidden="false" customHeight="false" outlineLevel="0" collapsed="false">
      <c r="A163" s="38"/>
      <c r="B163" s="45" t="s">
        <v>194</v>
      </c>
      <c r="C163" s="40" t="n">
        <f aca="false">131.2-D163</f>
        <v>7.39999999999999</v>
      </c>
      <c r="D163" s="44" t="n">
        <v>123.8</v>
      </c>
      <c r="E163" s="32" t="n">
        <f aca="false">$E$17+((60/E$19)*$D163/1440)</f>
        <v>0.735485197368421</v>
      </c>
      <c r="F163" s="33" t="n">
        <f aca="false">$E$17+((60/F$19)*$D163/1440)</f>
        <v>0.728697916666667</v>
      </c>
      <c r="G163" s="32" t="n">
        <f aca="false">$E$17+((60/G$19)*$D163/1440)</f>
        <v>0.722557043650794</v>
      </c>
      <c r="H163" s="33" t="n">
        <f aca="false">$E$17+((60/H$19)*$D163/1440)</f>
        <v>0.714369212962963</v>
      </c>
      <c r="L163" s="4"/>
      <c r="M163" s="4"/>
    </row>
    <row r="164" customFormat="false" ht="12.75" hidden="false" customHeight="false" outlineLevel="0" collapsed="false">
      <c r="A164" s="38" t="n">
        <v>149.3</v>
      </c>
      <c r="B164" s="38" t="s">
        <v>201</v>
      </c>
      <c r="C164" s="40" t="n">
        <f aca="false">131.2-D164</f>
        <v>7.29999999999998</v>
      </c>
      <c r="D164" s="44" t="n">
        <v>123.9</v>
      </c>
      <c r="E164" s="32" t="n">
        <f aca="false">$E$17+((60/E$19)*$D164/1440)</f>
        <v>0.735594846491228</v>
      </c>
      <c r="F164" s="33" t="n">
        <f aca="false">$E$17+((60/F$19)*$D164/1440)</f>
        <v>0.728802083333333</v>
      </c>
      <c r="G164" s="32" t="n">
        <f aca="false">$E$17+((60/G$19)*$D164/1440)</f>
        <v>0.72265625</v>
      </c>
      <c r="H164" s="33" t="n">
        <f aca="false">$E$17+((60/H$19)*$D164/1440)</f>
        <v>0.714461805555555</v>
      </c>
      <c r="L164" s="4"/>
      <c r="M164" s="4"/>
    </row>
    <row r="165" customFormat="false" ht="12.75" hidden="false" customHeight="false" outlineLevel="0" collapsed="false">
      <c r="A165" s="38"/>
      <c r="B165" s="38" t="s">
        <v>202</v>
      </c>
      <c r="C165" s="40" t="n">
        <f aca="false">131.2-D165</f>
        <v>6.99999999999999</v>
      </c>
      <c r="D165" s="44" t="n">
        <v>124.2</v>
      </c>
      <c r="E165" s="32" t="n">
        <f aca="false">$E$17+((60/E$19)*$D165/1440)</f>
        <v>0.735923793859649</v>
      </c>
      <c r="F165" s="33" t="n">
        <f aca="false">$E$17+((60/F$19)*$D165/1440)</f>
        <v>0.729114583333333</v>
      </c>
      <c r="G165" s="32" t="n">
        <f aca="false">$E$17+((60/G$19)*$D165/1440)</f>
        <v>0.722953869047619</v>
      </c>
      <c r="H165" s="33" t="n">
        <f aca="false">$E$17+((60/H$19)*$D165/1440)</f>
        <v>0.714739583333333</v>
      </c>
      <c r="L165" s="4"/>
      <c r="M165" s="4"/>
    </row>
    <row r="166" customFormat="false" ht="12.75" hidden="false" customHeight="false" outlineLevel="0" collapsed="false">
      <c r="A166" s="38"/>
      <c r="B166" s="38" t="s">
        <v>203</v>
      </c>
      <c r="C166" s="40" t="n">
        <f aca="false">131.2-D166</f>
        <v>6.89999999999999</v>
      </c>
      <c r="D166" s="44" t="n">
        <v>124.3</v>
      </c>
      <c r="E166" s="32" t="n">
        <f aca="false">$E$17+((60/E$19)*$D166/1440)</f>
        <v>0.736033442982456</v>
      </c>
      <c r="F166" s="33" t="n">
        <f aca="false">$E$17+((60/F$19)*$D166/1440)</f>
        <v>0.72921875</v>
      </c>
      <c r="G166" s="32" t="n">
        <f aca="false">$E$17+((60/G$19)*$D166/1440)</f>
        <v>0.723053075396825</v>
      </c>
      <c r="H166" s="33" t="n">
        <f aca="false">$E$17+((60/H$19)*$D166/1440)</f>
        <v>0.714832175925926</v>
      </c>
      <c r="L166" s="4"/>
      <c r="M166" s="4"/>
    </row>
    <row r="167" customFormat="false" ht="12.75" hidden="false" customHeight="false" outlineLevel="0" collapsed="false">
      <c r="A167" s="38"/>
      <c r="B167" s="38" t="s">
        <v>204</v>
      </c>
      <c r="C167" s="40" t="n">
        <f aca="false">131.2-D167</f>
        <v>6.69999999999999</v>
      </c>
      <c r="D167" s="44" t="n">
        <v>124.5</v>
      </c>
      <c r="E167" s="32" t="n">
        <f aca="false">$E$17+((60/E$19)*$D167/1440)</f>
        <v>0.73625274122807</v>
      </c>
      <c r="F167" s="33" t="n">
        <f aca="false">$E$17+((60/F$19)*$D167/1440)</f>
        <v>0.729427083333333</v>
      </c>
      <c r="G167" s="32" t="n">
        <f aca="false">$E$17+((60/G$19)*$D167/1440)</f>
        <v>0.723251488095238</v>
      </c>
      <c r="H167" s="33" t="n">
        <f aca="false">$E$17+((60/H$19)*$D167/1440)</f>
        <v>0.715017361111111</v>
      </c>
      <c r="L167" s="4"/>
      <c r="M167" s="4"/>
    </row>
    <row r="168" customFormat="false" ht="12.75" hidden="false" customHeight="false" outlineLevel="0" collapsed="false">
      <c r="A168" s="38"/>
      <c r="B168" s="38" t="s">
        <v>205</v>
      </c>
      <c r="C168" s="40" t="n">
        <f aca="false">131.2-D168</f>
        <v>6.69999999999999</v>
      </c>
      <c r="D168" s="44" t="n">
        <v>124.5</v>
      </c>
      <c r="E168" s="32" t="n">
        <f aca="false">$E$17+((60/E$19)*$D168/1440)</f>
        <v>0.73625274122807</v>
      </c>
      <c r="F168" s="33" t="n">
        <f aca="false">$E$17+((60/F$19)*$D168/1440)</f>
        <v>0.729427083333333</v>
      </c>
      <c r="G168" s="32" t="n">
        <f aca="false">$E$17+((60/G$19)*$D168/1440)</f>
        <v>0.723251488095238</v>
      </c>
      <c r="H168" s="33" t="n">
        <f aca="false">$E$17+((60/H$19)*$D168/1440)</f>
        <v>0.715017361111111</v>
      </c>
      <c r="L168" s="4"/>
      <c r="M168" s="4"/>
    </row>
    <row r="169" customFormat="false" ht="12.75" hidden="false" customHeight="false" outlineLevel="0" collapsed="false">
      <c r="A169" s="38"/>
      <c r="B169" s="38" t="s">
        <v>206</v>
      </c>
      <c r="C169" s="40" t="n">
        <f aca="false">131.2-D169</f>
        <v>6.39999999999999</v>
      </c>
      <c r="D169" s="44" t="n">
        <v>124.8</v>
      </c>
      <c r="E169" s="32" t="n">
        <f aca="false">$E$17+((60/E$19)*$D169/1440)</f>
        <v>0.736581688596491</v>
      </c>
      <c r="F169" s="33" t="n">
        <f aca="false">$E$17+((60/F$19)*$D169/1440)</f>
        <v>0.729739583333333</v>
      </c>
      <c r="G169" s="32" t="n">
        <f aca="false">$E$17+((60/G$19)*$D169/1440)</f>
        <v>0.723549107142857</v>
      </c>
      <c r="H169" s="33" t="n">
        <f aca="false">$E$17+((60/H$19)*$D169/1440)</f>
        <v>0.715295138888889</v>
      </c>
      <c r="L169" s="4"/>
      <c r="M169" s="4"/>
    </row>
    <row r="170" customFormat="false" ht="12.75" hidden="false" customHeight="false" outlineLevel="0" collapsed="false">
      <c r="A170" s="38"/>
      <c r="B170" s="38" t="s">
        <v>207</v>
      </c>
      <c r="C170" s="40" t="n">
        <f aca="false">131.2-D170</f>
        <v>6.19999999999999</v>
      </c>
      <c r="D170" s="44" t="n">
        <v>125</v>
      </c>
      <c r="E170" s="32" t="n">
        <f aca="false">$E$17+((60/E$19)*$D170/1440)</f>
        <v>0.736800986842105</v>
      </c>
      <c r="F170" s="33" t="n">
        <f aca="false">$E$17+((60/F$19)*$D170/1440)</f>
        <v>0.729947916666667</v>
      </c>
      <c r="G170" s="32" t="n">
        <f aca="false">$E$17+((60/G$19)*$D170/1440)</f>
        <v>0.72374751984127</v>
      </c>
      <c r="H170" s="33" t="n">
        <f aca="false">$E$17+((60/H$19)*$D170/1440)</f>
        <v>0.715480324074074</v>
      </c>
      <c r="L170" s="4"/>
      <c r="M170" s="4"/>
    </row>
    <row r="171" customFormat="false" ht="12.75" hidden="false" customHeight="false" outlineLevel="0" collapsed="false">
      <c r="A171" s="38"/>
      <c r="B171" s="38" t="s">
        <v>205</v>
      </c>
      <c r="C171" s="40" t="n">
        <f aca="false">131.2-D171</f>
        <v>6.19999999999999</v>
      </c>
      <c r="D171" s="44" t="n">
        <v>125</v>
      </c>
      <c r="E171" s="32" t="n">
        <f aca="false">$E$17+((60/E$19)*$D171/1440)</f>
        <v>0.736800986842105</v>
      </c>
      <c r="F171" s="33" t="n">
        <f aca="false">$E$17+((60/F$19)*$D171/1440)</f>
        <v>0.729947916666667</v>
      </c>
      <c r="G171" s="32" t="n">
        <f aca="false">$E$17+((60/G$19)*$D171/1440)</f>
        <v>0.72374751984127</v>
      </c>
      <c r="H171" s="33" t="n">
        <f aca="false">$E$17+((60/H$19)*$D171/1440)</f>
        <v>0.715480324074074</v>
      </c>
      <c r="L171" s="4"/>
      <c r="M171" s="4"/>
    </row>
    <row r="172" customFormat="false" ht="12.75" hidden="false" customHeight="false" outlineLevel="0" collapsed="false">
      <c r="A172" s="38"/>
      <c r="B172" s="38" t="s">
        <v>208</v>
      </c>
      <c r="C172" s="40" t="n">
        <f aca="false">131.2-D172</f>
        <v>5.99999999999999</v>
      </c>
      <c r="D172" s="44" t="n">
        <v>125.2</v>
      </c>
      <c r="E172" s="32" t="n">
        <f aca="false">$E$17+((60/E$19)*$D172/1440)</f>
        <v>0.737020285087719</v>
      </c>
      <c r="F172" s="33" t="n">
        <f aca="false">$E$17+((60/F$19)*$D172/1440)</f>
        <v>0.73015625</v>
      </c>
      <c r="G172" s="32" t="n">
        <f aca="false">$E$17+((60/G$19)*$D172/1440)</f>
        <v>0.723945932539683</v>
      </c>
      <c r="H172" s="33" t="n">
        <f aca="false">$E$17+((60/H$19)*$D172/1440)</f>
        <v>0.715665509259259</v>
      </c>
      <c r="L172" s="4"/>
      <c r="M172" s="4"/>
    </row>
    <row r="173" customFormat="false" ht="12.75" hidden="false" customHeight="false" outlineLevel="0" collapsed="false">
      <c r="A173" s="38"/>
      <c r="B173" s="38" t="s">
        <v>209</v>
      </c>
      <c r="C173" s="40" t="n">
        <f aca="false">131.2-D173</f>
        <v>5.99999999999999</v>
      </c>
      <c r="D173" s="44" t="n">
        <v>125.2</v>
      </c>
      <c r="E173" s="32" t="n">
        <f aca="false">$E$17+((60/E$19)*$D173/1440)</f>
        <v>0.737020285087719</v>
      </c>
      <c r="F173" s="33" t="n">
        <f aca="false">$E$17+((60/F$19)*$D173/1440)</f>
        <v>0.73015625</v>
      </c>
      <c r="G173" s="32" t="n">
        <f aca="false">$E$17+((60/G$19)*$D173/1440)</f>
        <v>0.723945932539683</v>
      </c>
      <c r="H173" s="33" t="n">
        <f aca="false">$E$17+((60/H$19)*$D173/1440)</f>
        <v>0.715665509259259</v>
      </c>
      <c r="L173" s="4"/>
      <c r="M173" s="4"/>
    </row>
    <row r="174" customFormat="false" ht="12.75" hidden="false" customHeight="false" outlineLevel="0" collapsed="false">
      <c r="A174" s="38"/>
      <c r="B174" s="38" t="s">
        <v>210</v>
      </c>
      <c r="C174" s="40" t="n">
        <f aca="false">131.2-D174</f>
        <v>5.89999999999999</v>
      </c>
      <c r="D174" s="44" t="n">
        <v>125.3</v>
      </c>
      <c r="E174" s="32" t="n">
        <f aca="false">$E$17+((60/E$19)*$D174/1440)</f>
        <v>0.737129934210526</v>
      </c>
      <c r="F174" s="33" t="n">
        <f aca="false">$E$17+((60/F$19)*$D174/1440)</f>
        <v>0.730260416666667</v>
      </c>
      <c r="G174" s="32" t="n">
        <f aca="false">$E$17+((60/G$19)*$D174/1440)</f>
        <v>0.724045138888889</v>
      </c>
      <c r="H174" s="33" t="n">
        <f aca="false">$E$17+((60/H$19)*$D174/1440)</f>
        <v>0.715758101851852</v>
      </c>
      <c r="L174" s="4"/>
      <c r="M174" s="4"/>
    </row>
    <row r="175" customFormat="false" ht="12.75" hidden="false" customHeight="false" outlineLevel="0" collapsed="false">
      <c r="A175" s="38"/>
      <c r="B175" s="38" t="s">
        <v>211</v>
      </c>
      <c r="C175" s="40" t="n">
        <f aca="false">131.2-D175</f>
        <v>5.89999999999999</v>
      </c>
      <c r="D175" s="44" t="n">
        <v>125.3</v>
      </c>
      <c r="E175" s="32" t="n">
        <f aca="false">$E$17+((60/E$19)*$D175/1440)</f>
        <v>0.737129934210526</v>
      </c>
      <c r="F175" s="33" t="n">
        <f aca="false">$E$17+((60/F$19)*$D175/1440)</f>
        <v>0.730260416666667</v>
      </c>
      <c r="G175" s="32" t="n">
        <f aca="false">$E$17+((60/G$19)*$D175/1440)</f>
        <v>0.724045138888889</v>
      </c>
      <c r="H175" s="33" t="n">
        <f aca="false">$E$17+((60/H$19)*$D175/1440)</f>
        <v>0.715758101851852</v>
      </c>
      <c r="L175" s="4"/>
      <c r="M175" s="4"/>
    </row>
    <row r="176" customFormat="false" ht="12.75" hidden="false" customHeight="false" outlineLevel="0" collapsed="false">
      <c r="A176" s="38"/>
      <c r="B176" s="38" t="s">
        <v>212</v>
      </c>
      <c r="C176" s="40" t="n">
        <f aca="false">131.2-D176</f>
        <v>5.79999999999998</v>
      </c>
      <c r="D176" s="44" t="n">
        <v>125.4</v>
      </c>
      <c r="E176" s="32" t="n">
        <f aca="false">$E$17+((60/E$19)*$D176/1440)</f>
        <v>0.737239583333333</v>
      </c>
      <c r="F176" s="33" t="n">
        <f aca="false">$E$17+((60/F$19)*$D176/1440)</f>
        <v>0.730364583333333</v>
      </c>
      <c r="G176" s="32" t="n">
        <f aca="false">$E$17+((60/G$19)*$D176/1440)</f>
        <v>0.724144345238095</v>
      </c>
      <c r="H176" s="33" t="n">
        <f aca="false">$E$17+((60/H$19)*$D176/1440)</f>
        <v>0.715850694444444</v>
      </c>
      <c r="L176" s="4"/>
      <c r="M176" s="4"/>
    </row>
    <row r="177" customFormat="false" ht="12.75" hidden="false" customHeight="false" outlineLevel="0" collapsed="false">
      <c r="A177" s="38"/>
      <c r="B177" s="38" t="s">
        <v>213</v>
      </c>
      <c r="C177" s="40" t="n">
        <f aca="false">131.2-D177</f>
        <v>5.79999999999998</v>
      </c>
      <c r="D177" s="44" t="n">
        <v>125.4</v>
      </c>
      <c r="E177" s="32" t="n">
        <f aca="false">$E$17+((60/E$19)*$D177/1440)</f>
        <v>0.737239583333333</v>
      </c>
      <c r="F177" s="33" t="n">
        <f aca="false">$E$17+((60/F$19)*$D177/1440)</f>
        <v>0.730364583333333</v>
      </c>
      <c r="G177" s="32" t="n">
        <f aca="false">$E$17+((60/G$19)*$D177/1440)</f>
        <v>0.724144345238095</v>
      </c>
      <c r="H177" s="33" t="n">
        <f aca="false">$E$17+((60/H$19)*$D177/1440)</f>
        <v>0.715850694444444</v>
      </c>
      <c r="L177" s="4"/>
      <c r="M177" s="4"/>
    </row>
    <row r="178" customFormat="false" ht="12.75" hidden="false" customHeight="false" outlineLevel="0" collapsed="false">
      <c r="A178" s="38"/>
      <c r="B178" s="38" t="s">
        <v>214</v>
      </c>
      <c r="C178" s="40" t="n">
        <f aca="false">131.2-D178</f>
        <v>5.79999999999998</v>
      </c>
      <c r="D178" s="44" t="n">
        <v>125.4</v>
      </c>
      <c r="E178" s="32" t="n">
        <f aca="false">$E$17+((60/E$19)*$D178/1440)</f>
        <v>0.737239583333333</v>
      </c>
      <c r="F178" s="33" t="n">
        <f aca="false">$E$17+((60/F$19)*$D178/1440)</f>
        <v>0.730364583333333</v>
      </c>
      <c r="G178" s="32" t="n">
        <f aca="false">$E$17+((60/G$19)*$D178/1440)</f>
        <v>0.724144345238095</v>
      </c>
      <c r="H178" s="33" t="n">
        <f aca="false">$E$17+((60/H$19)*$D178/1440)</f>
        <v>0.715850694444444</v>
      </c>
      <c r="L178" s="4"/>
      <c r="M178" s="4"/>
    </row>
    <row r="179" customFormat="false" ht="12.75" hidden="false" customHeight="false" outlineLevel="0" collapsed="false">
      <c r="A179" s="38"/>
      <c r="B179" s="38" t="s">
        <v>215</v>
      </c>
      <c r="C179" s="40" t="n">
        <f aca="false">131.2-D179</f>
        <v>5.69999999999999</v>
      </c>
      <c r="D179" s="44" t="n">
        <v>125.5</v>
      </c>
      <c r="E179" s="32" t="n">
        <f aca="false">$E$17+((60/E$19)*$D179/1440)</f>
        <v>0.73734923245614</v>
      </c>
      <c r="F179" s="33" t="n">
        <f aca="false">$E$17+((60/F$19)*$D179/1440)</f>
        <v>0.73046875</v>
      </c>
      <c r="G179" s="32" t="n">
        <f aca="false">$E$17+((60/G$19)*$D179/1440)</f>
        <v>0.724243551587302</v>
      </c>
      <c r="H179" s="33" t="n">
        <f aca="false">$E$17+((60/H$19)*$D179/1440)</f>
        <v>0.715943287037037</v>
      </c>
      <c r="L179" s="4"/>
      <c r="M179" s="4"/>
    </row>
    <row r="180" customFormat="false" ht="12.75" hidden="false" customHeight="false" outlineLevel="0" collapsed="false">
      <c r="A180" s="38"/>
      <c r="B180" s="38" t="s">
        <v>216</v>
      </c>
      <c r="C180" s="40" t="n">
        <f aca="false">131.2-D180</f>
        <v>5.29999999999998</v>
      </c>
      <c r="D180" s="44" t="n">
        <v>125.9</v>
      </c>
      <c r="E180" s="32" t="n">
        <f aca="false">$E$17+((60/E$19)*$D180/1440)</f>
        <v>0.737787828947369</v>
      </c>
      <c r="F180" s="33" t="n">
        <f aca="false">$E$17+((60/F$19)*$D180/1440)</f>
        <v>0.730885416666667</v>
      </c>
      <c r="G180" s="32" t="n">
        <f aca="false">$E$17+((60/G$19)*$D180/1440)</f>
        <v>0.724640376984127</v>
      </c>
      <c r="H180" s="33" t="n">
        <f aca="false">$E$17+((60/H$19)*$D180/1440)</f>
        <v>0.716313657407407</v>
      </c>
      <c r="L180" s="4"/>
      <c r="M180" s="4"/>
    </row>
    <row r="181" customFormat="false" ht="12.75" hidden="false" customHeight="false" outlineLevel="0" collapsed="false">
      <c r="A181" s="38"/>
      <c r="B181" s="38" t="s">
        <v>217</v>
      </c>
      <c r="C181" s="40" t="n">
        <f aca="false">131.2-D181</f>
        <v>4.89999999999999</v>
      </c>
      <c r="D181" s="44" t="n">
        <v>126.3</v>
      </c>
      <c r="E181" s="32" t="n">
        <f aca="false">$E$17+((60/E$19)*$D181/1440)</f>
        <v>0.738226425438597</v>
      </c>
      <c r="F181" s="33" t="n">
        <f aca="false">$E$17+((60/F$19)*$D181/1440)</f>
        <v>0.731302083333333</v>
      </c>
      <c r="G181" s="32" t="n">
        <f aca="false">$E$17+((60/G$19)*$D181/1440)</f>
        <v>0.725037202380952</v>
      </c>
      <c r="H181" s="33" t="n">
        <f aca="false">$E$17+((60/H$19)*$D181/1440)</f>
        <v>0.716684027777778</v>
      </c>
      <c r="L181" s="4"/>
      <c r="M181" s="4"/>
    </row>
    <row r="182" customFormat="false" ht="12.75" hidden="false" customHeight="false" outlineLevel="0" collapsed="false">
      <c r="A182" s="38"/>
      <c r="B182" s="38" t="s">
        <v>218</v>
      </c>
      <c r="C182" s="40" t="n">
        <f aca="false">131.2-D182</f>
        <v>4.59999999999999</v>
      </c>
      <c r="D182" s="44" t="n">
        <v>126.6</v>
      </c>
      <c r="E182" s="32" t="n">
        <f aca="false">$E$17+((60/E$19)*$D182/1440)</f>
        <v>0.738555372807018</v>
      </c>
      <c r="F182" s="33" t="n">
        <f aca="false">$E$17+((60/F$19)*$D182/1440)</f>
        <v>0.731614583333333</v>
      </c>
      <c r="G182" s="32" t="n">
        <f aca="false">$E$17+((60/G$19)*$D182/1440)</f>
        <v>0.725334821428571</v>
      </c>
      <c r="H182" s="33" t="n">
        <f aca="false">$E$17+((60/H$19)*$D182/1440)</f>
        <v>0.716961805555556</v>
      </c>
      <c r="L182" s="4"/>
      <c r="M182" s="4"/>
    </row>
    <row r="183" customFormat="false" ht="12.75" hidden="false" customHeight="false" outlineLevel="0" collapsed="false">
      <c r="A183" s="38"/>
      <c r="B183" s="38" t="s">
        <v>219</v>
      </c>
      <c r="C183" s="40" t="n">
        <f aca="false">131.2-D183</f>
        <v>4.49999999999999</v>
      </c>
      <c r="D183" s="44" t="n">
        <v>126.7</v>
      </c>
      <c r="E183" s="32" t="n">
        <f aca="false">$E$17+((60/E$19)*$D183/1440)</f>
        <v>0.738665021929825</v>
      </c>
      <c r="F183" s="33" t="n">
        <f aca="false">$E$17+((60/F$19)*$D183/1440)</f>
        <v>0.73171875</v>
      </c>
      <c r="G183" s="32" t="n">
        <f aca="false">$E$17+((60/G$19)*$D183/1440)</f>
        <v>0.725434027777778</v>
      </c>
      <c r="H183" s="33" t="n">
        <f aca="false">$E$17+((60/H$19)*$D183/1440)</f>
        <v>0.717054398148148</v>
      </c>
      <c r="L183" s="4"/>
      <c r="M183" s="4"/>
    </row>
    <row r="184" customFormat="false" ht="12.75" hidden="false" customHeight="false" outlineLevel="0" collapsed="false">
      <c r="A184" s="38"/>
      <c r="B184" s="39" t="s">
        <v>220</v>
      </c>
      <c r="C184" s="40" t="n">
        <f aca="false">131.2-D184</f>
        <v>4.29999999999998</v>
      </c>
      <c r="D184" s="44" t="n">
        <v>126.9</v>
      </c>
      <c r="E184" s="32" t="n">
        <f aca="false">$E$17+((60/E$19)*$D184/1440)</f>
        <v>0.738884320175439</v>
      </c>
      <c r="F184" s="33" t="n">
        <f aca="false">$E$17+((60/F$19)*$D184/1440)</f>
        <v>0.731927083333333</v>
      </c>
      <c r="G184" s="32" t="n">
        <f aca="false">$E$17+((60/G$19)*$D184/1440)</f>
        <v>0.72563244047619</v>
      </c>
      <c r="H184" s="33" t="n">
        <f aca="false">$E$17+((60/H$19)*$D184/1440)</f>
        <v>0.717239583333333</v>
      </c>
      <c r="L184" s="4"/>
      <c r="M184" s="4"/>
    </row>
    <row r="185" customFormat="false" ht="12.75" hidden="false" customHeight="false" outlineLevel="0" collapsed="false">
      <c r="A185" s="38"/>
      <c r="B185" s="38" t="s">
        <v>221</v>
      </c>
      <c r="C185" s="40" t="n">
        <f aca="false">131.2-D185</f>
        <v>4.19999999999999</v>
      </c>
      <c r="D185" s="44" t="n">
        <v>127</v>
      </c>
      <c r="E185" s="32" t="n">
        <f aca="false">$E$17+((60/E$19)*$D185/1440)</f>
        <v>0.738993969298246</v>
      </c>
      <c r="F185" s="33" t="n">
        <f aca="false">$E$17+((60/F$19)*$D185/1440)</f>
        <v>0.73203125</v>
      </c>
      <c r="G185" s="32" t="n">
        <f aca="false">$E$17+((60/G$19)*$D185/1440)</f>
        <v>0.725731646825397</v>
      </c>
      <c r="H185" s="33" t="n">
        <f aca="false">$E$17+((60/H$19)*$D185/1440)</f>
        <v>0.717332175925926</v>
      </c>
      <c r="L185" s="4"/>
      <c r="M185" s="4"/>
    </row>
    <row r="186" customFormat="false" ht="12.75" hidden="false" customHeight="false" outlineLevel="0" collapsed="false">
      <c r="A186" s="38"/>
      <c r="B186" s="38" t="s">
        <v>222</v>
      </c>
      <c r="C186" s="40" t="n">
        <f aca="false">131.2-D186</f>
        <v>4.09999999999999</v>
      </c>
      <c r="D186" s="44" t="n">
        <v>127.1</v>
      </c>
      <c r="E186" s="32" t="n">
        <f aca="false">$E$17+((60/E$19)*$D186/1440)</f>
        <v>0.739103618421053</v>
      </c>
      <c r="F186" s="33" t="n">
        <f aca="false">$E$17+((60/F$19)*$D186/1440)</f>
        <v>0.732135416666667</v>
      </c>
      <c r="G186" s="32" t="n">
        <f aca="false">$E$17+((60/G$19)*$D186/1440)</f>
        <v>0.725830853174603</v>
      </c>
      <c r="H186" s="33" t="n">
        <f aca="false">$E$17+((60/H$19)*$D186/1440)</f>
        <v>0.717424768518518</v>
      </c>
      <c r="L186" s="4"/>
      <c r="M186" s="4"/>
    </row>
    <row r="187" customFormat="false" ht="12.75" hidden="false" customHeight="false" outlineLevel="0" collapsed="false">
      <c r="A187" s="38"/>
      <c r="B187" s="38" t="s">
        <v>223</v>
      </c>
      <c r="C187" s="40" t="n">
        <f aca="false">131.2-D187</f>
        <v>3.89999999999999</v>
      </c>
      <c r="D187" s="44" t="n">
        <v>127.3</v>
      </c>
      <c r="E187" s="32" t="n">
        <f aca="false">$E$17+((60/E$19)*$D187/1440)</f>
        <v>0.739322916666667</v>
      </c>
      <c r="F187" s="33" t="n">
        <f aca="false">$E$17+((60/F$19)*$D187/1440)</f>
        <v>0.73234375</v>
      </c>
      <c r="G187" s="32" t="n">
        <f aca="false">$E$17+((60/G$19)*$D187/1440)</f>
        <v>0.726029265873016</v>
      </c>
      <c r="H187" s="33" t="n">
        <f aca="false">$E$17+((60/H$19)*$D187/1440)</f>
        <v>0.717609953703704</v>
      </c>
      <c r="L187" s="4"/>
      <c r="M187" s="4"/>
    </row>
    <row r="188" customFormat="false" ht="12.75" hidden="false" customHeight="false" outlineLevel="0" collapsed="false">
      <c r="A188" s="38"/>
      <c r="B188" s="38" t="s">
        <v>224</v>
      </c>
      <c r="C188" s="40" t="n">
        <f aca="false">131.2-D188</f>
        <v>3.39999999999999</v>
      </c>
      <c r="D188" s="44" t="n">
        <v>127.8</v>
      </c>
      <c r="E188" s="32" t="n">
        <f aca="false">$E$17+((60/E$19)*$D188/1440)</f>
        <v>0.739871162280702</v>
      </c>
      <c r="F188" s="33" t="n">
        <f aca="false">$E$17+((60/F$19)*$D188/1440)</f>
        <v>0.732864583333333</v>
      </c>
      <c r="G188" s="32" t="n">
        <f aca="false">$E$17+((60/G$19)*$D188/1440)</f>
        <v>0.726525297619048</v>
      </c>
      <c r="H188" s="33" t="n">
        <f aca="false">$E$17+((60/H$19)*$D188/1440)</f>
        <v>0.718072916666667</v>
      </c>
      <c r="L188" s="4"/>
      <c r="M188" s="4"/>
    </row>
    <row r="189" customFormat="false" ht="12.75" hidden="false" customHeight="false" outlineLevel="0" collapsed="false">
      <c r="A189" s="38"/>
      <c r="B189" s="38" t="s">
        <v>225</v>
      </c>
      <c r="C189" s="40" t="n">
        <f aca="false">131.2-D189</f>
        <v>3</v>
      </c>
      <c r="D189" s="44" t="n">
        <v>128.2</v>
      </c>
      <c r="E189" s="32" t="n">
        <f aca="false">$E$17+((60/E$19)*$D189/1440)</f>
        <v>0.74030975877193</v>
      </c>
      <c r="F189" s="33" t="n">
        <f aca="false">$E$17+((60/F$19)*$D189/1440)</f>
        <v>0.73328125</v>
      </c>
      <c r="G189" s="32" t="n">
        <f aca="false">$E$17+((60/G$19)*$D189/1440)</f>
        <v>0.726922123015873</v>
      </c>
      <c r="H189" s="33" t="n">
        <f aca="false">$E$17+((60/H$19)*$D189/1440)</f>
        <v>0.718443287037037</v>
      </c>
      <c r="L189" s="4"/>
      <c r="M189" s="4"/>
    </row>
    <row r="190" customFormat="false" ht="12.75" hidden="false" customHeight="false" outlineLevel="0" collapsed="false">
      <c r="A190" s="38"/>
      <c r="B190" s="38" t="s">
        <v>202</v>
      </c>
      <c r="C190" s="40" t="n">
        <f aca="false">131.2-D190</f>
        <v>2.69999999999999</v>
      </c>
      <c r="D190" s="44" t="n">
        <v>128.5</v>
      </c>
      <c r="E190" s="32" t="n">
        <f aca="false">$E$17+((60/E$19)*$D190/1440)</f>
        <v>0.740638706140351</v>
      </c>
      <c r="F190" s="33" t="n">
        <f aca="false">$E$17+((60/F$19)*$D190/1440)</f>
        <v>0.73359375</v>
      </c>
      <c r="G190" s="32" t="n">
        <f aca="false">$E$17+((60/G$19)*$D190/1440)</f>
        <v>0.727219742063492</v>
      </c>
      <c r="H190" s="33" t="n">
        <f aca="false">$E$17+((60/H$19)*$D190/1440)</f>
        <v>0.718721064814815</v>
      </c>
      <c r="L190" s="4"/>
      <c r="M190" s="4"/>
    </row>
    <row r="191" customFormat="false" ht="12.75" hidden="false" customHeight="false" outlineLevel="0" collapsed="false">
      <c r="A191" s="38"/>
      <c r="B191" s="38" t="s">
        <v>203</v>
      </c>
      <c r="C191" s="40" t="n">
        <f aca="false">131.2-D191</f>
        <v>2.5</v>
      </c>
      <c r="D191" s="44" t="n">
        <v>128.7</v>
      </c>
      <c r="E191" s="32" t="n">
        <f aca="false">$E$17+((60/E$19)*$D191/1440)</f>
        <v>0.740858004385965</v>
      </c>
      <c r="F191" s="33" t="n">
        <f aca="false">$E$17+((60/F$19)*$D191/1440)</f>
        <v>0.733802083333333</v>
      </c>
      <c r="G191" s="32" t="n">
        <f aca="false">$E$17+((60/G$19)*$D191/1440)</f>
        <v>0.727418154761905</v>
      </c>
      <c r="H191" s="33" t="n">
        <f aca="false">$E$17+((60/H$19)*$D191/1440)</f>
        <v>0.71890625</v>
      </c>
      <c r="L191" s="4"/>
      <c r="M191" s="4"/>
    </row>
    <row r="192" customFormat="false" ht="12.75" hidden="false" customHeight="false" outlineLevel="0" collapsed="false">
      <c r="A192" s="38"/>
      <c r="B192" s="38" t="s">
        <v>204</v>
      </c>
      <c r="C192" s="40" t="n">
        <f aca="false">131.2-D192</f>
        <v>2.39999999999998</v>
      </c>
      <c r="D192" s="44" t="n">
        <v>128.8</v>
      </c>
      <c r="E192" s="32" t="n">
        <f aca="false">$E$17+((60/E$19)*$D192/1440)</f>
        <v>0.740967653508772</v>
      </c>
      <c r="F192" s="33" t="n">
        <f aca="false">$E$17+((60/F$19)*$D192/1440)</f>
        <v>0.73390625</v>
      </c>
      <c r="G192" s="32" t="n">
        <f aca="false">$E$17+((60/G$19)*$D192/1440)</f>
        <v>0.727517361111111</v>
      </c>
      <c r="H192" s="33" t="n">
        <f aca="false">$E$17+((60/H$19)*$D192/1440)</f>
        <v>0.718998842592593</v>
      </c>
      <c r="L192" s="4"/>
      <c r="M192" s="4"/>
    </row>
    <row r="193" customFormat="false" ht="12.75" hidden="false" customHeight="false" outlineLevel="0" collapsed="false">
      <c r="A193" s="38"/>
      <c r="B193" s="38" t="s">
        <v>205</v>
      </c>
      <c r="C193" s="40" t="n">
        <f aca="false">131.2-D193</f>
        <v>2.29999999999998</v>
      </c>
      <c r="D193" s="44" t="n">
        <v>128.9</v>
      </c>
      <c r="E193" s="32" t="n">
        <f aca="false">$E$17+((60/E$19)*$D193/1440)</f>
        <v>0.741077302631579</v>
      </c>
      <c r="F193" s="33" t="n">
        <f aca="false">$E$17+((60/F$19)*$D193/1440)</f>
        <v>0.734010416666667</v>
      </c>
      <c r="G193" s="32" t="n">
        <f aca="false">$E$17+((60/G$19)*$D193/1440)</f>
        <v>0.727616567460317</v>
      </c>
      <c r="H193" s="33" t="n">
        <f aca="false">$E$17+((60/H$19)*$D193/1440)</f>
        <v>0.719091435185185</v>
      </c>
      <c r="L193" s="4"/>
      <c r="M193" s="4"/>
    </row>
    <row r="194" customFormat="false" ht="12.75" hidden="false" customHeight="false" outlineLevel="0" collapsed="false">
      <c r="A194" s="38"/>
      <c r="B194" s="38" t="s">
        <v>206</v>
      </c>
      <c r="C194" s="40" t="n">
        <f aca="false">131.2-D194</f>
        <v>2.09999999999999</v>
      </c>
      <c r="D194" s="44" t="n">
        <v>129.1</v>
      </c>
      <c r="E194" s="32" t="n">
        <f aca="false">$E$17+((60/E$19)*$D194/1440)</f>
        <v>0.741296600877193</v>
      </c>
      <c r="F194" s="33" t="n">
        <f aca="false">$E$17+((60/F$19)*$D194/1440)</f>
        <v>0.73421875</v>
      </c>
      <c r="G194" s="32" t="n">
        <f aca="false">$E$17+((60/G$19)*$D194/1440)</f>
        <v>0.72781498015873</v>
      </c>
      <c r="H194" s="33" t="n">
        <f aca="false">$E$17+((60/H$19)*$D194/1440)</f>
        <v>0.71927662037037</v>
      </c>
      <c r="L194" s="4"/>
      <c r="M194" s="4"/>
    </row>
    <row r="195" customFormat="false" ht="12.75" hidden="false" customHeight="false" outlineLevel="0" collapsed="false">
      <c r="A195" s="38"/>
      <c r="B195" s="38" t="s">
        <v>207</v>
      </c>
      <c r="C195" s="40" t="n">
        <f aca="false">131.2-D195</f>
        <v>1.89999999999998</v>
      </c>
      <c r="D195" s="44" t="n">
        <v>129.3</v>
      </c>
      <c r="E195" s="32" t="n">
        <f aca="false">$E$17+((60/E$19)*$D195/1440)</f>
        <v>0.741515899122807</v>
      </c>
      <c r="F195" s="33" t="n">
        <f aca="false">$E$17+((60/F$19)*$D195/1440)</f>
        <v>0.734427083333333</v>
      </c>
      <c r="G195" s="32" t="n">
        <f aca="false">$E$17+((60/G$19)*$D195/1440)</f>
        <v>0.728013392857143</v>
      </c>
      <c r="H195" s="33" t="n">
        <f aca="false">$E$17+((60/H$19)*$D195/1440)</f>
        <v>0.719461805555556</v>
      </c>
      <c r="L195" s="4"/>
      <c r="M195" s="4"/>
    </row>
    <row r="196" customFormat="false" ht="12.75" hidden="false" customHeight="false" outlineLevel="0" collapsed="false">
      <c r="A196" s="38"/>
      <c r="B196" s="38" t="s">
        <v>205</v>
      </c>
      <c r="C196" s="40" t="n">
        <f aca="false">131.2-D196</f>
        <v>1.89999999999998</v>
      </c>
      <c r="D196" s="44" t="n">
        <v>129.3</v>
      </c>
      <c r="E196" s="32" t="n">
        <f aca="false">$E$17+((60/E$19)*$D196/1440)</f>
        <v>0.741515899122807</v>
      </c>
      <c r="F196" s="33" t="n">
        <f aca="false">$E$17+((60/F$19)*$D196/1440)</f>
        <v>0.734427083333333</v>
      </c>
      <c r="G196" s="32" t="n">
        <f aca="false">$E$17+((60/G$19)*$D196/1440)</f>
        <v>0.728013392857143</v>
      </c>
      <c r="H196" s="33" t="n">
        <f aca="false">$E$17+((60/H$19)*$D196/1440)</f>
        <v>0.719461805555556</v>
      </c>
      <c r="L196" s="4"/>
      <c r="M196" s="4"/>
    </row>
    <row r="197" customFormat="false" ht="12.75" hidden="false" customHeight="false" outlineLevel="0" collapsed="false">
      <c r="A197" s="38"/>
      <c r="B197" s="38" t="s">
        <v>208</v>
      </c>
      <c r="C197" s="40" t="n">
        <f aca="false">131.2-D197</f>
        <v>1.69999999999999</v>
      </c>
      <c r="D197" s="44" t="n">
        <v>129.5</v>
      </c>
      <c r="E197" s="32" t="n">
        <f aca="false">$E$17+((60/E$19)*$D197/1440)</f>
        <v>0.741735197368421</v>
      </c>
      <c r="F197" s="33" t="n">
        <f aca="false">$E$17+((60/F$19)*$D197/1440)</f>
        <v>0.734635416666667</v>
      </c>
      <c r="G197" s="32" t="n">
        <f aca="false">$E$17+((60/G$19)*$D197/1440)</f>
        <v>0.728211805555556</v>
      </c>
      <c r="H197" s="33" t="n">
        <f aca="false">$E$17+((60/H$19)*$D197/1440)</f>
        <v>0.719646990740741</v>
      </c>
      <c r="L197" s="4"/>
      <c r="M197" s="4"/>
    </row>
    <row r="198" customFormat="false" ht="12.75" hidden="false" customHeight="false" outlineLevel="0" collapsed="false">
      <c r="A198" s="38"/>
      <c r="B198" s="38" t="s">
        <v>209</v>
      </c>
      <c r="C198" s="40" t="n">
        <f aca="false">131.2-D198</f>
        <v>1.69999999999999</v>
      </c>
      <c r="D198" s="44" t="n">
        <v>129.5</v>
      </c>
      <c r="E198" s="32" t="n">
        <f aca="false">$E$17+((60/E$19)*$D198/1440)</f>
        <v>0.741735197368421</v>
      </c>
      <c r="F198" s="33" t="n">
        <f aca="false">$E$17+((60/F$19)*$D198/1440)</f>
        <v>0.734635416666667</v>
      </c>
      <c r="G198" s="32" t="n">
        <f aca="false">$E$17+((60/G$19)*$D198/1440)</f>
        <v>0.728211805555556</v>
      </c>
      <c r="H198" s="33" t="n">
        <f aca="false">$E$17+((60/H$19)*$D198/1440)</f>
        <v>0.719646990740741</v>
      </c>
      <c r="L198" s="4"/>
      <c r="M198" s="4"/>
    </row>
    <row r="199" customFormat="false" ht="12.75" hidden="false" customHeight="false" outlineLevel="0" collapsed="false">
      <c r="A199" s="38"/>
      <c r="B199" s="38" t="s">
        <v>210</v>
      </c>
      <c r="C199" s="40" t="n">
        <f aca="false">131.2-D199</f>
        <v>1.59999999999999</v>
      </c>
      <c r="D199" s="44" t="n">
        <v>129.6</v>
      </c>
      <c r="E199" s="32" t="n">
        <f aca="false">$E$17+((60/E$19)*$D199/1440)</f>
        <v>0.741844846491228</v>
      </c>
      <c r="F199" s="33" t="n">
        <f aca="false">$E$17+((60/F$19)*$D199/1440)</f>
        <v>0.734739583333333</v>
      </c>
      <c r="G199" s="32" t="n">
        <f aca="false">$E$17+((60/G$19)*$D199/1440)</f>
        <v>0.728311011904762</v>
      </c>
      <c r="H199" s="33" t="n">
        <f aca="false">$E$17+((60/H$19)*$D199/1440)</f>
        <v>0.719739583333333</v>
      </c>
      <c r="L199" s="4"/>
      <c r="M199" s="4"/>
    </row>
    <row r="200" customFormat="false" ht="12.75" hidden="false" customHeight="false" outlineLevel="0" collapsed="false">
      <c r="A200" s="38"/>
      <c r="B200" s="38" t="s">
        <v>211</v>
      </c>
      <c r="C200" s="40" t="n">
        <f aca="false">131.2-D200</f>
        <v>1.59999999999999</v>
      </c>
      <c r="D200" s="44" t="n">
        <v>129.6</v>
      </c>
      <c r="E200" s="32" t="n">
        <f aca="false">$E$17+((60/E$19)*$D200/1440)</f>
        <v>0.741844846491228</v>
      </c>
      <c r="F200" s="33" t="n">
        <f aca="false">$E$17+((60/F$19)*$D200/1440)</f>
        <v>0.734739583333333</v>
      </c>
      <c r="G200" s="32" t="n">
        <f aca="false">$E$17+((60/G$19)*$D200/1440)</f>
        <v>0.728311011904762</v>
      </c>
      <c r="H200" s="33" t="n">
        <f aca="false">$E$17+((60/H$19)*$D200/1440)</f>
        <v>0.719739583333333</v>
      </c>
      <c r="L200" s="4"/>
      <c r="M200" s="4"/>
    </row>
    <row r="201" customFormat="false" ht="12.75" hidden="false" customHeight="false" outlineLevel="0" collapsed="false">
      <c r="A201" s="38"/>
      <c r="B201" s="38" t="s">
        <v>212</v>
      </c>
      <c r="C201" s="40" t="n">
        <f aca="false">131.2-D201</f>
        <v>1.5</v>
      </c>
      <c r="D201" s="44" t="n">
        <v>129.7</v>
      </c>
      <c r="E201" s="32" t="n">
        <f aca="false">$E$17+((60/E$19)*$D201/1440)</f>
        <v>0.741954495614035</v>
      </c>
      <c r="F201" s="33" t="n">
        <f aca="false">$E$17+((60/F$19)*$D201/1440)</f>
        <v>0.73484375</v>
      </c>
      <c r="G201" s="32" t="n">
        <f aca="false">$E$17+((60/G$19)*$D201/1440)</f>
        <v>0.728410218253968</v>
      </c>
      <c r="H201" s="33" t="n">
        <f aca="false">$E$17+((60/H$19)*$D201/1440)</f>
        <v>0.719832175925926</v>
      </c>
      <c r="L201" s="4"/>
      <c r="M201" s="4"/>
    </row>
    <row r="202" customFormat="false" ht="12.75" hidden="false" customHeight="false" outlineLevel="0" collapsed="false">
      <c r="A202" s="38"/>
      <c r="B202" s="38" t="s">
        <v>213</v>
      </c>
      <c r="C202" s="40" t="n">
        <f aca="false">131.2-D202</f>
        <v>1.5</v>
      </c>
      <c r="D202" s="44" t="n">
        <v>129.7</v>
      </c>
      <c r="E202" s="32" t="n">
        <f aca="false">$E$17+((60/E$19)*$D202/1440)</f>
        <v>0.741954495614035</v>
      </c>
      <c r="F202" s="33" t="n">
        <f aca="false">$E$17+((60/F$19)*$D202/1440)</f>
        <v>0.73484375</v>
      </c>
      <c r="G202" s="32" t="n">
        <f aca="false">$E$17+((60/G$19)*$D202/1440)</f>
        <v>0.728410218253968</v>
      </c>
      <c r="H202" s="33" t="n">
        <f aca="false">$E$17+((60/H$19)*$D202/1440)</f>
        <v>0.719832175925926</v>
      </c>
      <c r="L202" s="4"/>
      <c r="M202" s="4"/>
    </row>
    <row r="203" customFormat="false" ht="12.75" hidden="false" customHeight="false" outlineLevel="0" collapsed="false">
      <c r="A203" s="38"/>
      <c r="B203" s="38" t="s">
        <v>214</v>
      </c>
      <c r="C203" s="40" t="n">
        <f aca="false">131.2-D203</f>
        <v>1.5</v>
      </c>
      <c r="D203" s="44" t="n">
        <v>129.7</v>
      </c>
      <c r="E203" s="32" t="n">
        <f aca="false">$E$17+((60/E$19)*$D203/1440)</f>
        <v>0.741954495614035</v>
      </c>
      <c r="F203" s="33" t="n">
        <f aca="false">$E$17+((60/F$19)*$D203/1440)</f>
        <v>0.73484375</v>
      </c>
      <c r="G203" s="32" t="n">
        <f aca="false">$E$17+((60/G$19)*$D203/1440)</f>
        <v>0.728410218253968</v>
      </c>
      <c r="H203" s="33" t="n">
        <f aca="false">$E$17+((60/H$19)*$D203/1440)</f>
        <v>0.719832175925926</v>
      </c>
      <c r="L203" s="4"/>
      <c r="M203" s="4"/>
    </row>
    <row r="204" customFormat="false" ht="12.75" hidden="false" customHeight="false" outlineLevel="0" collapsed="false">
      <c r="A204" s="38"/>
      <c r="B204" s="38" t="s">
        <v>215</v>
      </c>
      <c r="C204" s="40" t="n">
        <f aca="false">131.2-D204</f>
        <v>1.39999999999998</v>
      </c>
      <c r="D204" s="44" t="n">
        <v>129.8</v>
      </c>
      <c r="E204" s="32" t="n">
        <f aca="false">$E$17+((60/E$19)*$D204/1440)</f>
        <v>0.742064144736842</v>
      </c>
      <c r="F204" s="33" t="n">
        <f aca="false">$E$17+((60/F$19)*$D204/1440)</f>
        <v>0.734947916666667</v>
      </c>
      <c r="G204" s="32" t="n">
        <f aca="false">$E$17+((60/G$19)*$D204/1440)</f>
        <v>0.728509424603175</v>
      </c>
      <c r="H204" s="33" t="n">
        <f aca="false">$E$17+((60/H$19)*$D204/1440)</f>
        <v>0.719924768518519</v>
      </c>
      <c r="L204" s="4"/>
      <c r="M204" s="4"/>
    </row>
    <row r="205" customFormat="false" ht="12.75" hidden="false" customHeight="false" outlineLevel="0" collapsed="false">
      <c r="A205" s="38"/>
      <c r="B205" s="38" t="s">
        <v>216</v>
      </c>
      <c r="C205" s="40" t="n">
        <f aca="false">131.2-D205</f>
        <v>1</v>
      </c>
      <c r="D205" s="44" t="n">
        <v>130.2</v>
      </c>
      <c r="E205" s="32" t="n">
        <f aca="false">$E$17+((60/E$19)*$D205/1440)</f>
        <v>0.74250274122807</v>
      </c>
      <c r="F205" s="33" t="n">
        <f aca="false">$E$17+((60/F$19)*$D205/1440)</f>
        <v>0.735364583333333</v>
      </c>
      <c r="G205" s="32" t="n">
        <f aca="false">$E$17+((60/G$19)*$D205/1440)</f>
        <v>0.72890625</v>
      </c>
      <c r="H205" s="33" t="n">
        <f aca="false">$E$17+((60/H$19)*$D205/1440)</f>
        <v>0.720295138888889</v>
      </c>
      <c r="L205" s="4"/>
      <c r="M205" s="4"/>
    </row>
    <row r="206" customFormat="false" ht="12.75" hidden="false" customHeight="false" outlineLevel="0" collapsed="false">
      <c r="A206" s="38"/>
      <c r="B206" s="38" t="s">
        <v>217</v>
      </c>
      <c r="C206" s="40" t="n">
        <f aca="false">131.2-D206</f>
        <v>0.5</v>
      </c>
      <c r="D206" s="44" t="n">
        <v>130.7</v>
      </c>
      <c r="E206" s="32" t="n">
        <f aca="false">$E$17+((60/E$19)*$D206/1440)</f>
        <v>0.743050986842105</v>
      </c>
      <c r="F206" s="33" t="n">
        <f aca="false">$E$17+((60/F$19)*$D206/1440)</f>
        <v>0.735885416666667</v>
      </c>
      <c r="G206" s="32" t="n">
        <f aca="false">$E$17+((60/G$19)*$D206/1440)</f>
        <v>0.729402281746032</v>
      </c>
      <c r="H206" s="33" t="n">
        <f aca="false">$E$17+((60/H$19)*$D206/1440)</f>
        <v>0.720758101851852</v>
      </c>
      <c r="L206" s="4"/>
      <c r="M206" s="4"/>
    </row>
    <row r="207" customFormat="false" ht="12.75" hidden="false" customHeight="false" outlineLevel="0" collapsed="false">
      <c r="A207" s="38"/>
      <c r="B207" s="38" t="s">
        <v>218</v>
      </c>
      <c r="C207" s="40" t="n">
        <f aca="false">131.2-D207</f>
        <v>0.299999999999983</v>
      </c>
      <c r="D207" s="44" t="n">
        <v>130.9</v>
      </c>
      <c r="E207" s="32" t="n">
        <f aca="false">$E$17+((60/E$19)*$D207/1440)</f>
        <v>0.743270285087719</v>
      </c>
      <c r="F207" s="33" t="n">
        <f aca="false">$E$17+((60/F$19)*$D207/1440)</f>
        <v>0.73609375</v>
      </c>
      <c r="G207" s="32" t="n">
        <f aca="false">$E$17+((60/G$19)*$D207/1440)</f>
        <v>0.729600694444444</v>
      </c>
      <c r="H207" s="33" t="n">
        <f aca="false">$E$17+((60/H$19)*$D207/1440)</f>
        <v>0.720943287037037</v>
      </c>
      <c r="L207" s="4"/>
      <c r="M207" s="4"/>
    </row>
    <row r="208" customFormat="false" ht="12.75" hidden="false" customHeight="false" outlineLevel="0" collapsed="false">
      <c r="A208" s="38"/>
      <c r="B208" s="38" t="s">
        <v>219</v>
      </c>
      <c r="C208" s="40" t="n">
        <v>0.3</v>
      </c>
      <c r="D208" s="44" t="n">
        <v>130.9</v>
      </c>
      <c r="E208" s="32" t="n">
        <f aca="false">$E$17+((60/E$19)*$D208/1440)</f>
        <v>0.743270285087719</v>
      </c>
      <c r="F208" s="33" t="n">
        <f aca="false">$E$17+((60/F$19)*$D208/1440)</f>
        <v>0.73609375</v>
      </c>
      <c r="G208" s="32" t="n">
        <f aca="false">$E$17+((60/G$19)*$D208/1440)</f>
        <v>0.729600694444444</v>
      </c>
      <c r="H208" s="33" t="n">
        <f aca="false">$E$17+((60/H$19)*$D208/1440)</f>
        <v>0.720943287037037</v>
      </c>
      <c r="L208" s="4"/>
      <c r="M208" s="4"/>
    </row>
    <row r="209" customFormat="false" ht="12.75" hidden="false" customHeight="false" outlineLevel="0" collapsed="false">
      <c r="A209" s="38"/>
      <c r="B209" s="39" t="s">
        <v>226</v>
      </c>
      <c r="C209" s="40" t="n">
        <f aca="false">131.2-D209</f>
        <v>0</v>
      </c>
      <c r="D209" s="44" t="n">
        <v>131.2</v>
      </c>
      <c r="E209" s="32" t="n">
        <f aca="false">$E$17+((60/E$19)*$D209/1440)</f>
        <v>0.74359923245614</v>
      </c>
      <c r="F209" s="33" t="n">
        <f aca="false">$E$17+((60/F$19)*$D209/1440)</f>
        <v>0.73640625</v>
      </c>
      <c r="G209" s="32" t="n">
        <f aca="false">$E$17+((60/G$19)*$D209/1440)</f>
        <v>0.729898313492063</v>
      </c>
      <c r="H209" s="33" t="n">
        <f aca="false">$E$17+((60/H$19)*$D209/1440)</f>
        <v>0.721221064814815</v>
      </c>
      <c r="L209" s="4"/>
      <c r="M209" s="4"/>
    </row>
    <row r="210" customFormat="false" ht="8.25" hidden="false" customHeight="true" outlineLevel="0" collapsed="false"/>
  </sheetData>
  <mergeCells count="8">
    <mergeCell ref="A1:H1"/>
    <mergeCell ref="A2:H2"/>
    <mergeCell ref="C4:D4"/>
    <mergeCell ref="E4:H4"/>
    <mergeCell ref="C5:C7"/>
    <mergeCell ref="D5:D7"/>
    <mergeCell ref="E5:H5"/>
    <mergeCell ref="E18:H18"/>
  </mergeCells>
  <printOptions headings="false" gridLines="false" gridLinesSet="true" horizontalCentered="false" verticalCentered="false"/>
  <pageMargins left="0.196527777777778" right="0.196527777777778" top="0.590277777777778" bottom="0.39375" header="0.511805555555555" footer="0.511805555555555"/>
  <pageSetup paperSize="9" scale="100" firstPageNumber="0" fitToWidth="1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LibreOffice/5.0.0.5$Windows_X86_64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2012-04-12T06:31:23Z</dcterms:created>
  <dc:creator>Claude MONTAC</dc:creator>
  <dc:language>fr-FR</dc:language>
  <cp:lastModifiedBy>Conseil général d'Eure et Loir</cp:lastModifiedBy>
  <cp:lastPrinted>2023-02-05T09:02:20Z</cp:lastPrinted>
  <dcterms:modified xsi:type="dcterms:W3CDTF">2023-02-05T09:02:31Z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