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3740" activeTab="4"/>
  </bookViews>
  <sheets>
    <sheet name="Départ &gt; 23" sheetId="1" r:id="rId1"/>
    <sheet name="24 &gt; 61" sheetId="2" r:id="rId2"/>
    <sheet name="62 &gt; 95" sheetId="3" r:id="rId3"/>
    <sheet name="97&gt; ARRIVEE" sheetId="4" r:id="rId4"/>
    <sheet name="Compil" sheetId="5" r:id="rId5"/>
  </sheets>
  <definedNames>
    <definedName name="dr">'Départ &gt; 23'!$B$6</definedName>
    <definedName name="HR">'Départ &gt; 23'!$H$7</definedName>
    <definedName name="_xlnm.Print_Area" localSheetId="4">Compil!$A$1:$K$73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5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12"/>
  <c r="J73" l="1"/>
  <c r="I73"/>
  <c r="H73"/>
  <c r="J72"/>
  <c r="I72"/>
  <c r="H72"/>
  <c r="J71"/>
  <c r="I71"/>
  <c r="H71"/>
  <c r="J70"/>
  <c r="I70"/>
  <c r="H70"/>
  <c r="J69"/>
  <c r="I69"/>
  <c r="H69"/>
  <c r="J68"/>
  <c r="I68"/>
  <c r="H68"/>
  <c r="J67"/>
  <c r="I67"/>
  <c r="H67"/>
  <c r="J66"/>
  <c r="I66"/>
  <c r="H66"/>
  <c r="J65"/>
  <c r="I65"/>
  <c r="H65"/>
  <c r="J64"/>
  <c r="I64"/>
  <c r="H64"/>
  <c r="J63"/>
  <c r="I63"/>
  <c r="H63"/>
  <c r="J62"/>
  <c r="I62"/>
  <c r="H62"/>
  <c r="J61"/>
  <c r="I61"/>
  <c r="H61"/>
  <c r="J60"/>
  <c r="I60"/>
  <c r="H60"/>
  <c r="J59"/>
  <c r="I59"/>
  <c r="H59"/>
  <c r="J58"/>
  <c r="I58"/>
  <c r="H58"/>
  <c r="J57"/>
  <c r="I57"/>
  <c r="H57"/>
  <c r="J56"/>
  <c r="I56"/>
  <c r="H56"/>
  <c r="J55"/>
  <c r="I55"/>
  <c r="H55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5"/>
  <c r="I45"/>
  <c r="H45"/>
  <c r="J44"/>
  <c r="I44"/>
  <c r="H44"/>
  <c r="J43"/>
  <c r="I43"/>
  <c r="H43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4"/>
  <c r="I3" i="4" l="1"/>
  <c r="J3"/>
  <c r="J7" s="1"/>
  <c r="H3"/>
  <c r="H5" s="1"/>
  <c r="I3" i="3"/>
  <c r="I8" s="1"/>
  <c r="J3"/>
  <c r="H3"/>
  <c r="H6" s="1"/>
  <c r="I7"/>
  <c r="I3" i="2"/>
  <c r="J3"/>
  <c r="H3"/>
  <c r="J5" i="4"/>
  <c r="J6"/>
  <c r="J8"/>
  <c r="J9"/>
  <c r="J10"/>
  <c r="J12"/>
  <c r="J13"/>
  <c r="J14"/>
  <c r="I5"/>
  <c r="I6"/>
  <c r="I7"/>
  <c r="I8"/>
  <c r="I9"/>
  <c r="I10"/>
  <c r="I11"/>
  <c r="I12"/>
  <c r="I13"/>
  <c r="I14"/>
  <c r="H7"/>
  <c r="H8"/>
  <c r="H11"/>
  <c r="H12"/>
  <c r="I4"/>
  <c r="J4"/>
  <c r="J6" i="3"/>
  <c r="J7"/>
  <c r="J8"/>
  <c r="J9"/>
  <c r="J10"/>
  <c r="J11"/>
  <c r="H12"/>
  <c r="J12"/>
  <c r="J13"/>
  <c r="J14"/>
  <c r="J15"/>
  <c r="H16"/>
  <c r="J16"/>
  <c r="J17"/>
  <c r="J18"/>
  <c r="H19"/>
  <c r="J19"/>
  <c r="J20"/>
  <c r="J21"/>
  <c r="J22"/>
  <c r="J5"/>
  <c r="J4"/>
  <c r="J4" i="2"/>
  <c r="J6"/>
  <c r="J8"/>
  <c r="J10"/>
  <c r="J12"/>
  <c r="J14"/>
  <c r="J16"/>
  <c r="J19"/>
  <c r="J21"/>
  <c r="J22"/>
  <c r="J23"/>
  <c r="H9"/>
  <c r="H10"/>
  <c r="H13"/>
  <c r="H14"/>
  <c r="H17"/>
  <c r="H19"/>
  <c r="H22"/>
  <c r="H23"/>
  <c r="H9" i="1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I8"/>
  <c r="J8"/>
  <c r="H8"/>
  <c r="J4"/>
  <c r="I4"/>
  <c r="J7"/>
  <c r="I7"/>
  <c r="J11" i="4" l="1"/>
  <c r="J5" i="2"/>
  <c r="J18"/>
  <c r="I5"/>
  <c r="I18"/>
  <c r="H11"/>
  <c r="H18"/>
  <c r="I21"/>
  <c r="I16"/>
  <c r="I14"/>
  <c r="I10"/>
  <c r="I8"/>
  <c r="I6"/>
  <c r="I4"/>
  <c r="J20"/>
  <c r="J17"/>
  <c r="J15"/>
  <c r="J13"/>
  <c r="J11"/>
  <c r="J9"/>
  <c r="J7"/>
  <c r="H6"/>
  <c r="I23"/>
  <c r="I19"/>
  <c r="I12"/>
  <c r="I22"/>
  <c r="I20"/>
  <c r="I17"/>
  <c r="I15"/>
  <c r="I13"/>
  <c r="I11"/>
  <c r="I9"/>
  <c r="I7"/>
  <c r="H4"/>
  <c r="H21"/>
  <c r="H16"/>
  <c r="H12"/>
  <c r="H8"/>
  <c r="H14" i="4"/>
  <c r="H10"/>
  <c r="H6"/>
  <c r="H5" i="2"/>
  <c r="H20"/>
  <c r="H15"/>
  <c r="H4" i="4"/>
  <c r="H13"/>
  <c r="H9"/>
  <c r="I5" i="3"/>
  <c r="I21"/>
  <c r="I17"/>
  <c r="I13"/>
  <c r="I9"/>
  <c r="I4"/>
  <c r="I6"/>
  <c r="I22"/>
  <c r="I20"/>
  <c r="I18"/>
  <c r="I16"/>
  <c r="I14"/>
  <c r="I12"/>
  <c r="I10"/>
  <c r="H15"/>
  <c r="H20"/>
  <c r="H11"/>
  <c r="H7"/>
  <c r="H8"/>
  <c r="H5"/>
  <c r="H21"/>
  <c r="H13"/>
  <c r="H17"/>
  <c r="H9"/>
  <c r="H4"/>
  <c r="H22"/>
  <c r="I19"/>
  <c r="H18"/>
  <c r="I15"/>
  <c r="H14"/>
  <c r="I11"/>
  <c r="H10"/>
  <c r="H7" i="2"/>
</calcChain>
</file>

<file path=xl/sharedStrings.xml><?xml version="1.0" encoding="utf-8"?>
<sst xmlns="http://schemas.openxmlformats.org/spreadsheetml/2006/main" count="454" uniqueCount="210">
  <si>
    <t>KM</t>
  </si>
  <si>
    <t>KM afaire</t>
  </si>
  <si>
    <t>Localité</t>
  </si>
  <si>
    <t>direction</t>
  </si>
  <si>
    <t>Route</t>
  </si>
  <si>
    <t>D1</t>
  </si>
  <si>
    <t>Hotel de ville</t>
  </si>
  <si>
    <t>Localité/indication</t>
  </si>
  <si>
    <t>localité/indication</t>
  </si>
  <si>
    <t>KM restant</t>
  </si>
  <si>
    <t>Département</t>
  </si>
  <si>
    <t>Allier</t>
  </si>
  <si>
    <t>Saone et Loire</t>
  </si>
  <si>
    <t>D15</t>
  </si>
  <si>
    <t>D973</t>
  </si>
  <si>
    <t xml:space="preserve">Route </t>
  </si>
  <si>
    <t>Entrée Bourbon Lancy</t>
  </si>
  <si>
    <t>Calculs des horaires de passage</t>
  </si>
  <si>
    <t>Bourbon - DEPART FICTIF</t>
  </si>
  <si>
    <t>Départem.</t>
  </si>
  <si>
    <t>Direction</t>
  </si>
  <si>
    <t>Bourbon Départ fictif place de la Mairie</t>
  </si>
  <si>
    <t>Départ Réel panneau sortie Bourbon</t>
  </si>
  <si>
    <t>Direction Franchesse sur D1</t>
  </si>
  <si>
    <t>Entrée Franchesse</t>
  </si>
  <si>
    <t>Traversée du Bourg de Franchesse</t>
  </si>
  <si>
    <t>Sortie Franchesse direction Couzon par D287</t>
  </si>
  <si>
    <t>Suivre D87 jusqu'à Couzon</t>
  </si>
  <si>
    <t>D 87</t>
  </si>
  <si>
    <t>D87</t>
  </si>
  <si>
    <t>Prendre Direction Couzon sur D13</t>
  </si>
  <si>
    <t>D13</t>
  </si>
  <si>
    <t>Entrée Couzon traversée délicate</t>
  </si>
  <si>
    <t>Attention virage sec à gauche puis après 100 M à droite</t>
  </si>
  <si>
    <t>Direction D287</t>
  </si>
  <si>
    <t xml:space="preserve">GPM1 </t>
  </si>
  <si>
    <t>Après GPM prendre à droite  sur D287</t>
  </si>
  <si>
    <t>Suivre D287 jusqu'à Bagneux</t>
  </si>
  <si>
    <t>entrée Bagneux</t>
  </si>
  <si>
    <t>Virage à droite pour prendre direction D101</t>
  </si>
  <si>
    <t>D139</t>
  </si>
  <si>
    <t>D287</t>
  </si>
  <si>
    <t>D101</t>
  </si>
  <si>
    <t>Sortie Bagneux prendre à gauche D133</t>
  </si>
  <si>
    <t>Attention Ilot central</t>
  </si>
  <si>
    <t>D133</t>
  </si>
  <si>
    <t>Traversée du Pont sur l'Allier</t>
  </si>
  <si>
    <t>Entrée Villeneuve</t>
  </si>
  <si>
    <t>Traversée RN7 continuer tout droit</t>
  </si>
  <si>
    <t>Franchissement Pont sur Déviation</t>
  </si>
  <si>
    <t>Les Pilets</t>
  </si>
  <si>
    <t>Entrée Aurouer</t>
  </si>
  <si>
    <t>Sortie Aurouer Prendre D133</t>
  </si>
  <si>
    <t>Croisement Route de Dornes D133/D29</t>
  </si>
  <si>
    <t>Direction SAint Ennemond par D133</t>
  </si>
  <si>
    <t>PC1 entrée Saint Ennemond</t>
  </si>
  <si>
    <t>Traversée Saint Ennemond</t>
  </si>
  <si>
    <t>Prendre à gauche direction Lucenay les aix</t>
  </si>
  <si>
    <t>42 ,5</t>
  </si>
  <si>
    <t>Prendre à droite direction Gennetines par D194</t>
  </si>
  <si>
    <t>Entrée Gennetines</t>
  </si>
  <si>
    <t>traverse de Gennetines</t>
  </si>
  <si>
    <t>Prendre direction D140 direction Chezy</t>
  </si>
  <si>
    <t>D140</t>
  </si>
  <si>
    <t>D194</t>
  </si>
  <si>
    <t>Suivre D30</t>
  </si>
  <si>
    <t>Montapeine</t>
  </si>
  <si>
    <t>PC2 carrefour D30/D31</t>
  </si>
  <si>
    <t>Franchissement pont sur l'Acolin</t>
  </si>
  <si>
    <t>D30</t>
  </si>
  <si>
    <t>D979A</t>
  </si>
  <si>
    <t>Les vanneaux</t>
  </si>
  <si>
    <t>Franchissement Canal latéral à la Loire</t>
  </si>
  <si>
    <t xml:space="preserve">PC3 </t>
  </si>
  <si>
    <t>Direction D15</t>
  </si>
  <si>
    <t>prendre à gauche direction domaine du Bourg</t>
  </si>
  <si>
    <t>prendre à gauche direction Cronat D196</t>
  </si>
  <si>
    <t>D196</t>
  </si>
  <si>
    <t>Franchissement du Pont sur la Loire</t>
  </si>
  <si>
    <t>Entrée Saone et Loire</t>
  </si>
  <si>
    <t>Entrée Cronat</t>
  </si>
  <si>
    <t>GPM2</t>
  </si>
  <si>
    <t>Prendre à gauche direction Maltat</t>
  </si>
  <si>
    <t>entrée Maltat</t>
  </si>
  <si>
    <t>traversée Maltat</t>
  </si>
  <si>
    <t>prendre à gauche sur D973</t>
  </si>
  <si>
    <t>prendre à droire D342 direction Mont</t>
  </si>
  <si>
    <t>Début ascension GPM 3</t>
  </si>
  <si>
    <t>GPM3</t>
  </si>
  <si>
    <t>D342</t>
  </si>
  <si>
    <t>Entrée Mont</t>
  </si>
  <si>
    <t>Prendre à droite direction D42</t>
  </si>
  <si>
    <t>Prendre à droite D60</t>
  </si>
  <si>
    <t>Entrée circuit à gauche sur rue de l'égalité</t>
  </si>
  <si>
    <t>SORTIE DE Bourbon sur C8</t>
  </si>
  <si>
    <t>C8</t>
  </si>
  <si>
    <t>D60</t>
  </si>
  <si>
    <t>Rue des buttes</t>
  </si>
  <si>
    <t>Chemin des joncs grisots</t>
  </si>
  <si>
    <t>prendre à droite D979A</t>
  </si>
  <si>
    <t>Prendre à droite avenue de la Libération</t>
  </si>
  <si>
    <t>Premier passage sur la ligne GPM4</t>
  </si>
  <si>
    <t>Traversée du rond point</t>
  </si>
  <si>
    <t>Rue de Gueugnon</t>
  </si>
  <si>
    <t>Rue de l'égalité</t>
  </si>
  <si>
    <t>Deuxième passage sur la ligne</t>
  </si>
  <si>
    <t>Rue de la libération</t>
  </si>
  <si>
    <t>rond point</t>
  </si>
  <si>
    <t>rue de gueugnon</t>
  </si>
  <si>
    <t>rue de l'égalité</t>
  </si>
  <si>
    <t>D42</t>
  </si>
  <si>
    <t>Rue des Thermes puis Direction D14 Saint Plaisir</t>
  </si>
  <si>
    <t>Rue de la Bergerie</t>
  </si>
  <si>
    <t>Chemin des terriens</t>
  </si>
  <si>
    <t>Troisième passage sur la ligne</t>
  </si>
  <si>
    <t>Arrivée</t>
  </si>
  <si>
    <t>A droite Direction  Chamfort</t>
  </si>
  <si>
    <t>PARCOURS ET HORAIRES DE LA CLASSIQUE DES BOURBONS 2020</t>
  </si>
  <si>
    <t>PARCOURS ET HORAIRES DE LA CLASSIQUE DES BOURBONS 2021</t>
  </si>
  <si>
    <t>Carrefour des Alouettes</t>
  </si>
  <si>
    <t>Départ REEL Le Fourneau</t>
  </si>
  <si>
    <t>D 973</t>
  </si>
  <si>
    <t>Direction D 973 Franchissement du Pont de Loire</t>
  </si>
  <si>
    <t>Entrée département de l'Allier</t>
  </si>
  <si>
    <t>Prendre à droite direction Garnat</t>
  </si>
  <si>
    <t>D 238</t>
  </si>
  <si>
    <t>Direction Saint Martin des Lais</t>
  </si>
  <si>
    <t>Saint Martin des Lais A gauche direction Paray le Frésil</t>
  </si>
  <si>
    <t>Franchissement pont canal chaussée rétrécie</t>
  </si>
  <si>
    <t>D 299</t>
  </si>
  <si>
    <t>Direction La Chapelle aux Chasses</t>
  </si>
  <si>
    <t>Gauche direction la Chapelle aux chasses</t>
  </si>
  <si>
    <t>D 30</t>
  </si>
  <si>
    <t>D 140</t>
  </si>
  <si>
    <t>Point Chaud 1 carrefour D30/D31</t>
  </si>
  <si>
    <t>Point Chaud 2 Entrée Gennetines</t>
  </si>
  <si>
    <t>Direction D194</t>
  </si>
  <si>
    <t>Gauche direction Saint Ennemond</t>
  </si>
  <si>
    <t>D 194</t>
  </si>
  <si>
    <t>D 133</t>
  </si>
  <si>
    <t>Entre SaintEnnemond direction D 133</t>
  </si>
  <si>
    <t>Direction Aurouer D133</t>
  </si>
  <si>
    <t>Villeneuve</t>
  </si>
  <si>
    <t>Franchissement pont Allier</t>
  </si>
  <si>
    <t>Entrée Bagneux PRENDRE D 133</t>
  </si>
  <si>
    <t>Prendre gauche sur D58</t>
  </si>
  <si>
    <t>Point Chaud 4 entrée Agonges</t>
  </si>
  <si>
    <t>D 58</t>
  </si>
  <si>
    <t xml:space="preserve">entrée Saint Menoux </t>
  </si>
  <si>
    <t>Entrée Autry Issards</t>
  </si>
  <si>
    <t>PM 1</t>
  </si>
  <si>
    <t>Gauche Direction Souvigny par D 104</t>
  </si>
  <si>
    <t>prendre D134</t>
  </si>
  <si>
    <t>D 104</t>
  </si>
  <si>
    <t>D 134</t>
  </si>
  <si>
    <t>gauche direction Souvigny par D 73</t>
  </si>
  <si>
    <t>D 73</t>
  </si>
  <si>
    <t>Entrée Souvigny</t>
  </si>
  <si>
    <t>Prendre à gauche D 945</t>
  </si>
  <si>
    <t>D 945</t>
  </si>
  <si>
    <t>Prendre à gauche direction Meillers par D11</t>
  </si>
  <si>
    <t>D 11</t>
  </si>
  <si>
    <t>PM 2</t>
  </si>
  <si>
    <t>Entrée Meillers</t>
  </si>
  <si>
    <t>Dans bourg Meillers prendre à gauche D18</t>
  </si>
  <si>
    <t>D 18</t>
  </si>
  <si>
    <t>D 136</t>
  </si>
  <si>
    <t>Prendre a gauche direction Saint Hilaire par D136</t>
  </si>
  <si>
    <t xml:space="preserve">PM3 </t>
  </si>
  <si>
    <t>Entrée Saint Hilaire</t>
  </si>
  <si>
    <t>D 1</t>
  </si>
  <si>
    <t>Direction Bourbon l'Archambault par D1</t>
  </si>
  <si>
    <t>La Gare de Saint Hilaire droite puis gauche</t>
  </si>
  <si>
    <t>D18</t>
  </si>
  <si>
    <t>Gauche par D58 direction Bourbon l'Archambault</t>
  </si>
  <si>
    <t>prendreD 106</t>
  </si>
  <si>
    <t>D 106</t>
  </si>
  <si>
    <t>PM 4</t>
  </si>
  <si>
    <t>Intersection  D 106/D953</t>
  </si>
  <si>
    <t xml:space="preserve"> D 106</t>
  </si>
  <si>
    <t>Place de l'Eglise</t>
  </si>
  <si>
    <t>Rue de la Fontaine Jonas</t>
  </si>
  <si>
    <t xml:space="preserve">Rue des Thermes </t>
  </si>
  <si>
    <t>Entrée sur Circuit final Avenue Charles Louis Philippe</t>
  </si>
  <si>
    <t>Avenue Estiennes Desbordes</t>
  </si>
  <si>
    <t>Rue du Pied de Fourche</t>
  </si>
  <si>
    <t>Rue Michel Bernard</t>
  </si>
  <si>
    <t>Boulevard des Mouillères</t>
  </si>
  <si>
    <t>Rue de la Burge</t>
  </si>
  <si>
    <t>Avenue es Thermes</t>
  </si>
  <si>
    <t>2 eme passage</t>
  </si>
  <si>
    <t>1 er Passage ligne D'arrivée</t>
  </si>
  <si>
    <t>Rue des Thermes</t>
  </si>
  <si>
    <t>Circuit d'arrivée</t>
  </si>
  <si>
    <t>ARRIVEE au 3 me passage sur la Ligne</t>
  </si>
  <si>
    <t xml:space="preserve"> Droite  Direction Gennetines</t>
  </si>
  <si>
    <t>Entrée Bourbon l'Archambault par rue Champ du pleix</t>
  </si>
  <si>
    <t>Rue de Meillers Place de l'Eglise</t>
  </si>
  <si>
    <t>Rue Champ du Pleix</t>
  </si>
  <si>
    <r>
      <t xml:space="preserve">Paray le Frésil </t>
    </r>
    <r>
      <rPr>
        <b/>
        <sz val="9"/>
        <color rgb="FFFF0000"/>
        <rFont val="Calibri"/>
        <family val="2"/>
        <scheme val="minor"/>
      </rPr>
      <t>Attention rond point délicat</t>
    </r>
  </si>
  <si>
    <r>
      <t xml:space="preserve">Direction Autry Issards par D58 </t>
    </r>
    <r>
      <rPr>
        <b/>
        <sz val="9"/>
        <color rgb="FFFF0000"/>
        <rFont val="Calibri"/>
        <family val="2"/>
        <scheme val="minor"/>
      </rPr>
      <t>attention rue etroite</t>
    </r>
  </si>
  <si>
    <t>D 15</t>
  </si>
  <si>
    <t>Rue de la bergerie</t>
  </si>
  <si>
    <t>Droite direction D18</t>
  </si>
  <si>
    <t>Prendre à droite par D 1 direction Saint Hilaire</t>
  </si>
  <si>
    <t>Ave de la République</t>
  </si>
  <si>
    <t>Avenue E et C Puzenat</t>
  </si>
  <si>
    <t>Course neutralisée zone départ fictif</t>
  </si>
  <si>
    <t>Avenue du Fourneau</t>
  </si>
  <si>
    <t xml:space="preserve">Point Chaud 3 Souvenir </t>
  </si>
</sst>
</file>

<file path=xl/styles.xml><?xml version="1.0" encoding="utf-8"?>
<styleSheet xmlns="http://schemas.openxmlformats.org/spreadsheetml/2006/main">
  <numFmts count="2">
    <numFmt numFmtId="164" formatCode="General&quot; km/h&quot;"/>
    <numFmt numFmtId="165" formatCode="[$-F400]h:mm:ss\ AM/PM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ck">
        <color rgb="FF0070C0"/>
      </left>
      <right style="medium">
        <color auto="1"/>
      </right>
      <top style="thick">
        <color rgb="FF0070C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rgb="FF0070C0"/>
      </top>
      <bottom style="medium">
        <color auto="1"/>
      </bottom>
      <diagonal/>
    </border>
    <border>
      <left style="thick">
        <color rgb="FF0070C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rgb="FF0070C0"/>
      </right>
      <top style="medium">
        <color auto="1"/>
      </top>
      <bottom style="medium">
        <color auto="1"/>
      </bottom>
      <diagonal/>
    </border>
    <border>
      <left style="thick">
        <color rgb="FF0070C0"/>
      </left>
      <right style="medium">
        <color auto="1"/>
      </right>
      <top style="medium">
        <color auto="1"/>
      </top>
      <bottom style="thick">
        <color rgb="FF007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rgb="FF0070C0"/>
      </bottom>
      <diagonal/>
    </border>
    <border>
      <left style="medium">
        <color auto="1"/>
      </left>
      <right style="thick">
        <color rgb="FF0070C0"/>
      </right>
      <top style="medium">
        <color auto="1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0" xfId="0" applyNumberFormat="1"/>
    <xf numFmtId="0" fontId="0" fillId="0" borderId="0" xfId="0" applyNumberFormat="1"/>
    <xf numFmtId="164" fontId="1" fillId="0" borderId="2" xfId="0" applyNumberFormat="1" applyFont="1" applyBorder="1" applyAlignment="1">
      <alignment horizontal="center"/>
    </xf>
    <xf numFmtId="20" fontId="0" fillId="6" borderId="4" xfId="0" applyNumberFormat="1" applyFill="1" applyBorder="1" applyAlignment="1">
      <alignment horizontal="center"/>
    </xf>
    <xf numFmtId="20" fontId="0" fillId="6" borderId="5" xfId="0" applyNumberForma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5" fillId="0" borderId="2" xfId="0" applyNumberFormat="1" applyFont="1" applyBorder="1" applyAlignment="1">
      <alignment horizontal="center"/>
    </xf>
    <xf numFmtId="164" fontId="4" fillId="7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0" fillId="6" borderId="13" xfId="0" applyNumberFormat="1" applyFont="1" applyFill="1" applyBorder="1" applyAlignment="1">
      <alignment horizontal="center"/>
    </xf>
    <xf numFmtId="20" fontId="4" fillId="7" borderId="13" xfId="0" applyNumberFormat="1" applyFont="1" applyFill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/>
    <xf numFmtId="0" fontId="12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0" borderId="4" xfId="0" applyBorder="1" applyAlignment="1"/>
    <xf numFmtId="0" fontId="1" fillId="0" borderId="4" xfId="0" applyFont="1" applyBorder="1" applyAlignment="1"/>
    <xf numFmtId="0" fontId="0" fillId="7" borderId="4" xfId="0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20" fontId="4" fillId="4" borderId="4" xfId="0" applyNumberFormat="1" applyFont="1" applyFill="1" applyBorder="1" applyAlignment="1">
      <alignment horizontal="center"/>
    </xf>
    <xf numFmtId="20" fontId="0" fillId="11" borderId="4" xfId="0" applyNumberFormat="1" applyFill="1" applyBorder="1" applyAlignment="1">
      <alignment horizontal="center"/>
    </xf>
    <xf numFmtId="20" fontId="0" fillId="11" borderId="5" xfId="0" applyNumberFormat="1" applyFill="1" applyBorder="1" applyAlignment="1">
      <alignment horizontal="center"/>
    </xf>
    <xf numFmtId="0" fontId="0" fillId="0" borderId="13" xfId="0" applyFont="1" applyBorder="1" applyAlignment="1"/>
    <xf numFmtId="0" fontId="0" fillId="0" borderId="13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1" fillId="7" borderId="17" xfId="0" applyNumberFormat="1" applyFont="1" applyFill="1" applyBorder="1" applyAlignment="1">
      <alignment horizontal="center"/>
    </xf>
    <xf numFmtId="0" fontId="0" fillId="0" borderId="13" xfId="0" applyFont="1" applyBorder="1"/>
    <xf numFmtId="20" fontId="0" fillId="6" borderId="13" xfId="0" applyNumberFormat="1" applyFill="1" applyBorder="1" applyAlignment="1">
      <alignment horizontal="center"/>
    </xf>
    <xf numFmtId="0" fontId="0" fillId="0" borderId="13" xfId="0" applyBorder="1" applyAlignment="1"/>
    <xf numFmtId="0" fontId="1" fillId="0" borderId="13" xfId="0" applyFont="1" applyBorder="1" applyAlignment="1"/>
    <xf numFmtId="0" fontId="0" fillId="0" borderId="13" xfId="0" applyBorder="1"/>
    <xf numFmtId="0" fontId="14" fillId="4" borderId="13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7" fillId="12" borderId="13" xfId="0" applyFont="1" applyFill="1" applyBorder="1" applyAlignment="1">
      <alignment horizontal="center"/>
    </xf>
    <xf numFmtId="0" fontId="14" fillId="12" borderId="13" xfId="0" applyFont="1" applyFill="1" applyBorder="1" applyAlignment="1">
      <alignment horizontal="center"/>
    </xf>
    <xf numFmtId="0" fontId="18" fillId="12" borderId="13" xfId="0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17" fillId="1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273844</xdr:colOff>
      <xdr:row>13</xdr:row>
      <xdr:rowOff>11907</xdr:rowOff>
    </xdr:from>
    <xdr:to>
      <xdr:col>5</xdr:col>
      <xdr:colOff>426244</xdr:colOff>
      <xdr:row>13</xdr:row>
      <xdr:rowOff>173832</xdr:rowOff>
    </xdr:to>
    <xdr:sp macro="" textlink="">
      <xdr:nvSpPr>
        <xdr:cNvPr id="2" name="Flèche vers le hau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6512719" y="2643188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171450</xdr:colOff>
      <xdr:row>7</xdr:row>
      <xdr:rowOff>38100</xdr:rowOff>
    </xdr:from>
    <xdr:to>
      <xdr:col>5</xdr:col>
      <xdr:colOff>466726</xdr:colOff>
      <xdr:row>7</xdr:row>
      <xdr:rowOff>152400</xdr:rowOff>
    </xdr:to>
    <xdr:sp macro="" textlink="">
      <xdr:nvSpPr>
        <xdr:cNvPr id="5" name="Flèche gauch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3886200" y="1438275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269081</xdr:colOff>
      <xdr:row>8</xdr:row>
      <xdr:rowOff>21431</xdr:rowOff>
    </xdr:from>
    <xdr:to>
      <xdr:col>5</xdr:col>
      <xdr:colOff>421481</xdr:colOff>
      <xdr:row>8</xdr:row>
      <xdr:rowOff>183356</xdr:rowOff>
    </xdr:to>
    <xdr:sp macro="" textlink="">
      <xdr:nvSpPr>
        <xdr:cNvPr id="7" name="Flèche vers le hau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6138862" y="1640681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200025</xdr:colOff>
      <xdr:row>6</xdr:row>
      <xdr:rowOff>38099</xdr:rowOff>
    </xdr:from>
    <xdr:to>
      <xdr:col>5</xdr:col>
      <xdr:colOff>590550</xdr:colOff>
      <xdr:row>6</xdr:row>
      <xdr:rowOff>171449</xdr:rowOff>
    </xdr:to>
    <xdr:sp macro="" textlink="">
      <xdr:nvSpPr>
        <xdr:cNvPr id="15" name="Flèche droite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6069806" y="1252537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290512</xdr:colOff>
      <xdr:row>5</xdr:row>
      <xdr:rowOff>11906</xdr:rowOff>
    </xdr:from>
    <xdr:to>
      <xdr:col>5</xdr:col>
      <xdr:colOff>442912</xdr:colOff>
      <xdr:row>5</xdr:row>
      <xdr:rowOff>173831</xdr:rowOff>
    </xdr:to>
    <xdr:sp macro="" textlink="">
      <xdr:nvSpPr>
        <xdr:cNvPr id="17" name="Flèche vers le haut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6160293" y="1023937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288131</xdr:colOff>
      <xdr:row>9</xdr:row>
      <xdr:rowOff>21431</xdr:rowOff>
    </xdr:from>
    <xdr:to>
      <xdr:col>5</xdr:col>
      <xdr:colOff>431007</xdr:colOff>
      <xdr:row>9</xdr:row>
      <xdr:rowOff>173831</xdr:rowOff>
    </xdr:to>
    <xdr:sp macro="" textlink="">
      <xdr:nvSpPr>
        <xdr:cNvPr id="4" name="Flèche vers le hau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6157912" y="1843087"/>
          <a:ext cx="142876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309563</xdr:colOff>
      <xdr:row>11</xdr:row>
      <xdr:rowOff>4762</xdr:rowOff>
    </xdr:from>
    <xdr:to>
      <xdr:col>5</xdr:col>
      <xdr:colOff>433389</xdr:colOff>
      <xdr:row>11</xdr:row>
      <xdr:rowOff>147637</xdr:rowOff>
    </xdr:to>
    <xdr:sp macro="" textlink="">
      <xdr:nvSpPr>
        <xdr:cNvPr id="6" name="Flèche vers le hau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6548438" y="2231231"/>
          <a:ext cx="123826" cy="1428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180975</xdr:colOff>
      <xdr:row>14</xdr:row>
      <xdr:rowOff>47626</xdr:rowOff>
    </xdr:from>
    <xdr:to>
      <xdr:col>5</xdr:col>
      <xdr:colOff>476250</xdr:colOff>
      <xdr:row>14</xdr:row>
      <xdr:rowOff>180976</xdr:rowOff>
    </xdr:to>
    <xdr:sp macro="" textlink="">
      <xdr:nvSpPr>
        <xdr:cNvPr id="8" name="Flèche gauch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4124325" y="2647951"/>
          <a:ext cx="295275" cy="1333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173832</xdr:colOff>
      <xdr:row>4</xdr:row>
      <xdr:rowOff>57150</xdr:rowOff>
    </xdr:from>
    <xdr:to>
      <xdr:col>5</xdr:col>
      <xdr:colOff>592932</xdr:colOff>
      <xdr:row>4</xdr:row>
      <xdr:rowOff>171450</xdr:rowOff>
    </xdr:to>
    <xdr:sp macro="" textlink="">
      <xdr:nvSpPr>
        <xdr:cNvPr id="12" name="Flèche droite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6043613" y="866775"/>
          <a:ext cx="419100" cy="11430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247650</xdr:colOff>
      <xdr:row>3</xdr:row>
      <xdr:rowOff>30955</xdr:rowOff>
    </xdr:from>
    <xdr:to>
      <xdr:col>5</xdr:col>
      <xdr:colOff>400050</xdr:colOff>
      <xdr:row>3</xdr:row>
      <xdr:rowOff>192880</xdr:rowOff>
    </xdr:to>
    <xdr:sp macro="" textlink="">
      <xdr:nvSpPr>
        <xdr:cNvPr id="28" name="Flèche vers le haut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6117431" y="638174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285750</xdr:colOff>
      <xdr:row>22</xdr:row>
      <xdr:rowOff>19050</xdr:rowOff>
    </xdr:from>
    <xdr:to>
      <xdr:col>5</xdr:col>
      <xdr:colOff>438150</xdr:colOff>
      <xdr:row>22</xdr:row>
      <xdr:rowOff>180975</xdr:rowOff>
    </xdr:to>
    <xdr:sp macro="" textlink="">
      <xdr:nvSpPr>
        <xdr:cNvPr id="32" name="Flèche vers le haut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5962650" y="441960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335757</xdr:colOff>
      <xdr:row>17</xdr:row>
      <xdr:rowOff>190501</xdr:rowOff>
    </xdr:from>
    <xdr:to>
      <xdr:col>5</xdr:col>
      <xdr:colOff>488157</xdr:colOff>
      <xdr:row>18</xdr:row>
      <xdr:rowOff>150019</xdr:rowOff>
    </xdr:to>
    <xdr:sp macro="" textlink="">
      <xdr:nvSpPr>
        <xdr:cNvPr id="34" name="Flèche vers le haut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6765132" y="3631407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242888</xdr:colOff>
      <xdr:row>21</xdr:row>
      <xdr:rowOff>26195</xdr:rowOff>
    </xdr:from>
    <xdr:to>
      <xdr:col>5</xdr:col>
      <xdr:colOff>538164</xdr:colOff>
      <xdr:row>21</xdr:row>
      <xdr:rowOff>140495</xdr:rowOff>
    </xdr:to>
    <xdr:sp macro="" textlink="">
      <xdr:nvSpPr>
        <xdr:cNvPr id="40" name="Flèche gauche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>
          <a:off x="6672263" y="4276726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226219</xdr:colOff>
      <xdr:row>10</xdr:row>
      <xdr:rowOff>23813</xdr:rowOff>
    </xdr:from>
    <xdr:to>
      <xdr:col>5</xdr:col>
      <xdr:colOff>616744</xdr:colOff>
      <xdr:row>10</xdr:row>
      <xdr:rowOff>157163</xdr:rowOff>
    </xdr:to>
    <xdr:sp macro="" textlink="">
      <xdr:nvSpPr>
        <xdr:cNvPr id="24" name="Flèche droite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6465094" y="2047876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238125</xdr:colOff>
      <xdr:row>12</xdr:row>
      <xdr:rowOff>35718</xdr:rowOff>
    </xdr:from>
    <xdr:to>
      <xdr:col>5</xdr:col>
      <xdr:colOff>628650</xdr:colOff>
      <xdr:row>12</xdr:row>
      <xdr:rowOff>169068</xdr:rowOff>
    </xdr:to>
    <xdr:sp macro="" textlink="">
      <xdr:nvSpPr>
        <xdr:cNvPr id="25" name="Flèche droite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6477000" y="2464593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238125</xdr:colOff>
      <xdr:row>15</xdr:row>
      <xdr:rowOff>35719</xdr:rowOff>
    </xdr:from>
    <xdr:to>
      <xdr:col>5</xdr:col>
      <xdr:colOff>628650</xdr:colOff>
      <xdr:row>15</xdr:row>
      <xdr:rowOff>169069</xdr:rowOff>
    </xdr:to>
    <xdr:sp macro="" textlink="">
      <xdr:nvSpPr>
        <xdr:cNvPr id="26" name="Flèche droite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6667500" y="3071813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171450</xdr:colOff>
      <xdr:row>16</xdr:row>
      <xdr:rowOff>180975</xdr:rowOff>
    </xdr:to>
    <xdr:sp macro="" textlink="">
      <xdr:nvSpPr>
        <xdr:cNvPr id="27" name="Triangle isocèle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3190875" y="3238500"/>
          <a:ext cx="171450" cy="180975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202407</xdr:colOff>
      <xdr:row>17</xdr:row>
      <xdr:rowOff>0</xdr:rowOff>
    </xdr:from>
    <xdr:to>
      <xdr:col>5</xdr:col>
      <xdr:colOff>592932</xdr:colOff>
      <xdr:row>17</xdr:row>
      <xdr:rowOff>133350</xdr:rowOff>
    </xdr:to>
    <xdr:sp macro="" textlink="">
      <xdr:nvSpPr>
        <xdr:cNvPr id="29" name="Flèche droite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6631782" y="3440906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214312</xdr:colOff>
      <xdr:row>20</xdr:row>
      <xdr:rowOff>23812</xdr:rowOff>
    </xdr:from>
    <xdr:to>
      <xdr:col>5</xdr:col>
      <xdr:colOff>604837</xdr:colOff>
      <xdr:row>20</xdr:row>
      <xdr:rowOff>157162</xdr:rowOff>
    </xdr:to>
    <xdr:sp macro="" textlink="">
      <xdr:nvSpPr>
        <xdr:cNvPr id="30" name="Flèche droite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6643687" y="4071937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338138</xdr:colOff>
      <xdr:row>4</xdr:row>
      <xdr:rowOff>9525</xdr:rowOff>
    </xdr:from>
    <xdr:to>
      <xdr:col>5</xdr:col>
      <xdr:colOff>490538</xdr:colOff>
      <xdr:row>4</xdr:row>
      <xdr:rowOff>171450</xdr:rowOff>
    </xdr:to>
    <xdr:sp macro="" textlink="">
      <xdr:nvSpPr>
        <xdr:cNvPr id="2" name="Flèche vers le hau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386513" y="842963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319088</xdr:colOff>
      <xdr:row>6</xdr:row>
      <xdr:rowOff>23813</xdr:rowOff>
    </xdr:from>
    <xdr:to>
      <xdr:col>5</xdr:col>
      <xdr:colOff>471488</xdr:colOff>
      <xdr:row>6</xdr:row>
      <xdr:rowOff>185738</xdr:rowOff>
    </xdr:to>
    <xdr:sp macro="" textlink="">
      <xdr:nvSpPr>
        <xdr:cNvPr id="5" name="Flèche vers le haut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6367463" y="1262063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319088</xdr:colOff>
      <xdr:row>10</xdr:row>
      <xdr:rowOff>9524</xdr:rowOff>
    </xdr:from>
    <xdr:to>
      <xdr:col>5</xdr:col>
      <xdr:colOff>471488</xdr:colOff>
      <xdr:row>10</xdr:row>
      <xdr:rowOff>171449</xdr:rowOff>
    </xdr:to>
    <xdr:sp macro="" textlink="">
      <xdr:nvSpPr>
        <xdr:cNvPr id="7" name="Flèche vers le haut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6367463" y="2057399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221456</xdr:colOff>
      <xdr:row>16</xdr:row>
      <xdr:rowOff>50006</xdr:rowOff>
    </xdr:from>
    <xdr:to>
      <xdr:col>5</xdr:col>
      <xdr:colOff>516732</xdr:colOff>
      <xdr:row>16</xdr:row>
      <xdr:rowOff>164306</xdr:rowOff>
    </xdr:to>
    <xdr:sp macro="" textlink="">
      <xdr:nvSpPr>
        <xdr:cNvPr id="8" name="Flèche gauch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6638925" y="3312319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309563</xdr:colOff>
      <xdr:row>8</xdr:row>
      <xdr:rowOff>9524</xdr:rowOff>
    </xdr:from>
    <xdr:to>
      <xdr:col>5</xdr:col>
      <xdr:colOff>452439</xdr:colOff>
      <xdr:row>8</xdr:row>
      <xdr:rowOff>161924</xdr:rowOff>
    </xdr:to>
    <xdr:sp macro="" textlink="">
      <xdr:nvSpPr>
        <xdr:cNvPr id="9" name="Flèche vers le haut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6727032" y="1652587"/>
          <a:ext cx="142876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347663</xdr:colOff>
      <xdr:row>5</xdr:row>
      <xdr:rowOff>19050</xdr:rowOff>
    </xdr:from>
    <xdr:to>
      <xdr:col>5</xdr:col>
      <xdr:colOff>471489</xdr:colOff>
      <xdr:row>5</xdr:row>
      <xdr:rowOff>161925</xdr:rowOff>
    </xdr:to>
    <xdr:sp macro="" textlink="">
      <xdr:nvSpPr>
        <xdr:cNvPr id="10" name="Flèche vers le haut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6396038" y="1054894"/>
          <a:ext cx="123826" cy="1428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228600</xdr:colOff>
      <xdr:row>22</xdr:row>
      <xdr:rowOff>9526</xdr:rowOff>
    </xdr:from>
    <xdr:to>
      <xdr:col>5</xdr:col>
      <xdr:colOff>523875</xdr:colOff>
      <xdr:row>22</xdr:row>
      <xdr:rowOff>142876</xdr:rowOff>
    </xdr:to>
    <xdr:sp macro="" textlink="">
      <xdr:nvSpPr>
        <xdr:cNvPr id="11" name="Flèche gauch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6276975" y="4210051"/>
          <a:ext cx="295275" cy="1333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195262</xdr:colOff>
      <xdr:row>15</xdr:row>
      <xdr:rowOff>42862</xdr:rowOff>
    </xdr:from>
    <xdr:to>
      <xdr:col>5</xdr:col>
      <xdr:colOff>585787</xdr:colOff>
      <xdr:row>15</xdr:row>
      <xdr:rowOff>185737</xdr:rowOff>
    </xdr:to>
    <xdr:sp macro="" textlink="">
      <xdr:nvSpPr>
        <xdr:cNvPr id="33" name="Flèche droite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/>
      </xdr:nvSpPr>
      <xdr:spPr>
        <a:xfrm>
          <a:off x="6243637" y="3102768"/>
          <a:ext cx="390525" cy="14287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319087</xdr:colOff>
      <xdr:row>3</xdr:row>
      <xdr:rowOff>28575</xdr:rowOff>
    </xdr:from>
    <xdr:to>
      <xdr:col>5</xdr:col>
      <xdr:colOff>471487</xdr:colOff>
      <xdr:row>3</xdr:row>
      <xdr:rowOff>190500</xdr:rowOff>
    </xdr:to>
    <xdr:sp macro="" textlink="">
      <xdr:nvSpPr>
        <xdr:cNvPr id="40" name="Flèche vers le haut 39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/>
      </xdr:nvSpPr>
      <xdr:spPr>
        <a:xfrm>
          <a:off x="6736556" y="659606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338138</xdr:colOff>
      <xdr:row>11</xdr:row>
      <xdr:rowOff>33337</xdr:rowOff>
    </xdr:from>
    <xdr:to>
      <xdr:col>5</xdr:col>
      <xdr:colOff>490538</xdr:colOff>
      <xdr:row>11</xdr:row>
      <xdr:rowOff>195262</xdr:rowOff>
    </xdr:to>
    <xdr:sp macro="" textlink="">
      <xdr:nvSpPr>
        <xdr:cNvPr id="41" name="Flèche vers le haut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/>
      </xdr:nvSpPr>
      <xdr:spPr>
        <a:xfrm>
          <a:off x="6755607" y="2283618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307182</xdr:colOff>
      <xdr:row>7</xdr:row>
      <xdr:rowOff>26194</xdr:rowOff>
    </xdr:from>
    <xdr:to>
      <xdr:col>5</xdr:col>
      <xdr:colOff>459582</xdr:colOff>
      <xdr:row>7</xdr:row>
      <xdr:rowOff>190500</xdr:rowOff>
    </xdr:to>
    <xdr:sp macro="" textlink="">
      <xdr:nvSpPr>
        <xdr:cNvPr id="42" name="Flèche vers le haut 41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/>
      </xdr:nvSpPr>
      <xdr:spPr>
        <a:xfrm>
          <a:off x="6724651" y="1466850"/>
          <a:ext cx="152400" cy="16430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285750</xdr:colOff>
      <xdr:row>17</xdr:row>
      <xdr:rowOff>11906</xdr:rowOff>
    </xdr:from>
    <xdr:to>
      <xdr:col>5</xdr:col>
      <xdr:colOff>438150</xdr:colOff>
      <xdr:row>17</xdr:row>
      <xdr:rowOff>176212</xdr:rowOff>
    </xdr:to>
    <xdr:sp macro="" textlink="">
      <xdr:nvSpPr>
        <xdr:cNvPr id="43" name="Flèche vers le haut 42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/>
      </xdr:nvSpPr>
      <xdr:spPr>
        <a:xfrm>
          <a:off x="6703219" y="3476625"/>
          <a:ext cx="152400" cy="16430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235743</xdr:colOff>
      <xdr:row>18</xdr:row>
      <xdr:rowOff>35719</xdr:rowOff>
    </xdr:from>
    <xdr:to>
      <xdr:col>5</xdr:col>
      <xdr:colOff>531019</xdr:colOff>
      <xdr:row>18</xdr:row>
      <xdr:rowOff>152400</xdr:rowOff>
    </xdr:to>
    <xdr:sp macro="" textlink="">
      <xdr:nvSpPr>
        <xdr:cNvPr id="44" name="Flèche gauche 4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/>
      </xdr:nvSpPr>
      <xdr:spPr>
        <a:xfrm>
          <a:off x="6653212" y="3702844"/>
          <a:ext cx="295276" cy="116681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228600</xdr:colOff>
      <xdr:row>14</xdr:row>
      <xdr:rowOff>35719</xdr:rowOff>
    </xdr:from>
    <xdr:to>
      <xdr:col>5</xdr:col>
      <xdr:colOff>523876</xdr:colOff>
      <xdr:row>14</xdr:row>
      <xdr:rowOff>150019</xdr:rowOff>
    </xdr:to>
    <xdr:sp macro="" textlink="">
      <xdr:nvSpPr>
        <xdr:cNvPr id="45" name="Flèche gauche 44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/>
      </xdr:nvSpPr>
      <xdr:spPr>
        <a:xfrm>
          <a:off x="6276975" y="2893219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278606</xdr:colOff>
      <xdr:row>9</xdr:row>
      <xdr:rowOff>52388</xdr:rowOff>
    </xdr:from>
    <xdr:to>
      <xdr:col>5</xdr:col>
      <xdr:colOff>573882</xdr:colOff>
      <xdr:row>9</xdr:row>
      <xdr:rowOff>166688</xdr:rowOff>
    </xdr:to>
    <xdr:sp macro="" textlink="">
      <xdr:nvSpPr>
        <xdr:cNvPr id="47" name="Flèche gauche 46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/>
      </xdr:nvSpPr>
      <xdr:spPr>
        <a:xfrm>
          <a:off x="6326981" y="1897857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173831</xdr:colOff>
      <xdr:row>12</xdr:row>
      <xdr:rowOff>26193</xdr:rowOff>
    </xdr:from>
    <xdr:to>
      <xdr:col>4</xdr:col>
      <xdr:colOff>421481</xdr:colOff>
      <xdr:row>12</xdr:row>
      <xdr:rowOff>159543</xdr:rowOff>
    </xdr:to>
    <xdr:sp macro="" textlink="">
      <xdr:nvSpPr>
        <xdr:cNvPr id="77" name="Triangle isocèle 76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/>
      </xdr:nvSpPr>
      <xdr:spPr>
        <a:xfrm>
          <a:off x="3388519" y="2478881"/>
          <a:ext cx="247650" cy="133350"/>
        </a:xfrm>
        <a:prstGeom prst="triangl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333375</xdr:colOff>
      <xdr:row>12</xdr:row>
      <xdr:rowOff>11907</xdr:rowOff>
    </xdr:from>
    <xdr:to>
      <xdr:col>5</xdr:col>
      <xdr:colOff>485775</xdr:colOff>
      <xdr:row>12</xdr:row>
      <xdr:rowOff>173832</xdr:rowOff>
    </xdr:to>
    <xdr:sp macro="" textlink="">
      <xdr:nvSpPr>
        <xdr:cNvPr id="24" name="Flèche vers le haut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/>
      </xdr:nvSpPr>
      <xdr:spPr>
        <a:xfrm>
          <a:off x="6750844" y="246459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321469</xdr:colOff>
      <xdr:row>13</xdr:row>
      <xdr:rowOff>23813</xdr:rowOff>
    </xdr:from>
    <xdr:to>
      <xdr:col>5</xdr:col>
      <xdr:colOff>473869</xdr:colOff>
      <xdr:row>13</xdr:row>
      <xdr:rowOff>185738</xdr:rowOff>
    </xdr:to>
    <xdr:sp macro="" textlink="">
      <xdr:nvSpPr>
        <xdr:cNvPr id="25" name="Flèche vers le haut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>
        <a:xfrm>
          <a:off x="6738938" y="2678907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321469</xdr:colOff>
      <xdr:row>19</xdr:row>
      <xdr:rowOff>0</xdr:rowOff>
    </xdr:from>
    <xdr:to>
      <xdr:col>5</xdr:col>
      <xdr:colOff>473869</xdr:colOff>
      <xdr:row>19</xdr:row>
      <xdr:rowOff>164306</xdr:rowOff>
    </xdr:to>
    <xdr:sp macro="" textlink="">
      <xdr:nvSpPr>
        <xdr:cNvPr id="26" name="Flèche vers le haut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/>
      </xdr:nvSpPr>
      <xdr:spPr>
        <a:xfrm>
          <a:off x="6738938" y="3869531"/>
          <a:ext cx="152400" cy="16430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173831</xdr:colOff>
      <xdr:row>21</xdr:row>
      <xdr:rowOff>26193</xdr:rowOff>
    </xdr:from>
    <xdr:to>
      <xdr:col>4</xdr:col>
      <xdr:colOff>421481</xdr:colOff>
      <xdr:row>21</xdr:row>
      <xdr:rowOff>159543</xdr:rowOff>
    </xdr:to>
    <xdr:sp macro="" textlink="">
      <xdr:nvSpPr>
        <xdr:cNvPr id="27" name="Triangle isocèle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/>
      </xdr:nvSpPr>
      <xdr:spPr>
        <a:xfrm>
          <a:off x="3388519" y="2478881"/>
          <a:ext cx="247650" cy="133350"/>
        </a:xfrm>
        <a:prstGeom prst="triangl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309563</xdr:colOff>
      <xdr:row>19</xdr:row>
      <xdr:rowOff>190500</xdr:rowOff>
    </xdr:from>
    <xdr:to>
      <xdr:col>5</xdr:col>
      <xdr:colOff>461963</xdr:colOff>
      <xdr:row>20</xdr:row>
      <xdr:rowOff>152399</xdr:rowOff>
    </xdr:to>
    <xdr:sp macro="" textlink="">
      <xdr:nvSpPr>
        <xdr:cNvPr id="28" name="Flèche vers le haut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/>
      </xdr:nvSpPr>
      <xdr:spPr>
        <a:xfrm>
          <a:off x="6727032" y="4060031"/>
          <a:ext cx="152400" cy="16430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297656</xdr:colOff>
      <xdr:row>21</xdr:row>
      <xdr:rowOff>0</xdr:rowOff>
    </xdr:from>
    <xdr:to>
      <xdr:col>5</xdr:col>
      <xdr:colOff>450056</xdr:colOff>
      <xdr:row>21</xdr:row>
      <xdr:rowOff>164306</xdr:rowOff>
    </xdr:to>
    <xdr:sp macro="" textlink="">
      <xdr:nvSpPr>
        <xdr:cNvPr id="29" name="Flèche vers le haut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/>
      </xdr:nvSpPr>
      <xdr:spPr>
        <a:xfrm>
          <a:off x="6715125" y="4274344"/>
          <a:ext cx="152400" cy="16430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28575</xdr:rowOff>
    </xdr:from>
    <xdr:to>
      <xdr:col>5</xdr:col>
      <xdr:colOff>466725</xdr:colOff>
      <xdr:row>4</xdr:row>
      <xdr:rowOff>190500</xdr:rowOff>
    </xdr:to>
    <xdr:sp macro="" textlink="">
      <xdr:nvSpPr>
        <xdr:cNvPr id="2" name="Flèche vers le hau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86525" y="84772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228600</xdr:colOff>
      <xdr:row>7</xdr:row>
      <xdr:rowOff>38100</xdr:rowOff>
    </xdr:from>
    <xdr:to>
      <xdr:col>5</xdr:col>
      <xdr:colOff>523876</xdr:colOff>
      <xdr:row>7</xdr:row>
      <xdr:rowOff>152400</xdr:rowOff>
    </xdr:to>
    <xdr:sp macro="" textlink="">
      <xdr:nvSpPr>
        <xdr:cNvPr id="4" name="Flèche gauch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6400800" y="1457325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323850</xdr:colOff>
      <xdr:row>18</xdr:row>
      <xdr:rowOff>19050</xdr:rowOff>
    </xdr:from>
    <xdr:to>
      <xdr:col>5</xdr:col>
      <xdr:colOff>476250</xdr:colOff>
      <xdr:row>18</xdr:row>
      <xdr:rowOff>180975</xdr:rowOff>
    </xdr:to>
    <xdr:sp macro="" textlink="">
      <xdr:nvSpPr>
        <xdr:cNvPr id="5" name="Flèche vers le haut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6496050" y="363855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209550</xdr:colOff>
      <xdr:row>21</xdr:row>
      <xdr:rowOff>28575</xdr:rowOff>
    </xdr:from>
    <xdr:to>
      <xdr:col>5</xdr:col>
      <xdr:colOff>600075</xdr:colOff>
      <xdr:row>21</xdr:row>
      <xdr:rowOff>161925</xdr:rowOff>
    </xdr:to>
    <xdr:sp macro="" textlink="">
      <xdr:nvSpPr>
        <xdr:cNvPr id="6" name="Flèche droit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5467350" y="4229100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333375</xdr:colOff>
      <xdr:row>15</xdr:row>
      <xdr:rowOff>28575</xdr:rowOff>
    </xdr:from>
    <xdr:to>
      <xdr:col>5</xdr:col>
      <xdr:colOff>485775</xdr:colOff>
      <xdr:row>15</xdr:row>
      <xdr:rowOff>190500</xdr:rowOff>
    </xdr:to>
    <xdr:sp macro="" textlink="">
      <xdr:nvSpPr>
        <xdr:cNvPr id="7" name="Flèche vers le haut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5305425" y="302895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2676525</xdr:colOff>
      <xdr:row>24</xdr:row>
      <xdr:rowOff>161925</xdr:rowOff>
    </xdr:from>
    <xdr:to>
      <xdr:col>5</xdr:col>
      <xdr:colOff>152401</xdr:colOff>
      <xdr:row>25</xdr:row>
      <xdr:rowOff>85725</xdr:rowOff>
    </xdr:to>
    <xdr:sp macro="" textlink="">
      <xdr:nvSpPr>
        <xdr:cNvPr id="8" name="Flèche gauche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/>
      </xdr:nvSpPr>
      <xdr:spPr>
        <a:xfrm>
          <a:off x="6029325" y="4972050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295275</xdr:colOff>
      <xdr:row>12</xdr:row>
      <xdr:rowOff>19050</xdr:rowOff>
    </xdr:from>
    <xdr:to>
      <xdr:col>5</xdr:col>
      <xdr:colOff>438151</xdr:colOff>
      <xdr:row>12</xdr:row>
      <xdr:rowOff>171450</xdr:rowOff>
    </xdr:to>
    <xdr:sp macro="" textlink="">
      <xdr:nvSpPr>
        <xdr:cNvPr id="9" name="Flèche vers le haut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/>
      </xdr:nvSpPr>
      <xdr:spPr>
        <a:xfrm>
          <a:off x="6467475" y="2438400"/>
          <a:ext cx="142876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333375</xdr:colOff>
      <xdr:row>9</xdr:row>
      <xdr:rowOff>28575</xdr:rowOff>
    </xdr:from>
    <xdr:to>
      <xdr:col>5</xdr:col>
      <xdr:colOff>457201</xdr:colOff>
      <xdr:row>9</xdr:row>
      <xdr:rowOff>171450</xdr:rowOff>
    </xdr:to>
    <xdr:sp macro="" textlink="">
      <xdr:nvSpPr>
        <xdr:cNvPr id="10" name="Flèche vers le haut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/>
      </xdr:nvSpPr>
      <xdr:spPr>
        <a:xfrm>
          <a:off x="4819650" y="1828800"/>
          <a:ext cx="123826" cy="1428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266700</xdr:colOff>
      <xdr:row>16</xdr:row>
      <xdr:rowOff>66676</xdr:rowOff>
    </xdr:from>
    <xdr:to>
      <xdr:col>5</xdr:col>
      <xdr:colOff>561975</xdr:colOff>
      <xdr:row>17</xdr:row>
      <xdr:rowOff>1</xdr:rowOff>
    </xdr:to>
    <xdr:sp macro="" textlink="">
      <xdr:nvSpPr>
        <xdr:cNvPr id="11" name="Flèche gauche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/>
      </xdr:nvSpPr>
      <xdr:spPr>
        <a:xfrm>
          <a:off x="6438900" y="3286126"/>
          <a:ext cx="295275" cy="1333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1828800</xdr:colOff>
      <xdr:row>25</xdr:row>
      <xdr:rowOff>38100</xdr:rowOff>
    </xdr:from>
    <xdr:to>
      <xdr:col>4</xdr:col>
      <xdr:colOff>2219325</xdr:colOff>
      <xdr:row>25</xdr:row>
      <xdr:rowOff>171450</xdr:rowOff>
    </xdr:to>
    <xdr:sp macro="" textlink="">
      <xdr:nvSpPr>
        <xdr:cNvPr id="14" name="Flèche droite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/>
      </xdr:nvSpPr>
      <xdr:spPr>
        <a:xfrm>
          <a:off x="5181600" y="5038725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200025</xdr:colOff>
      <xdr:row>6</xdr:row>
      <xdr:rowOff>47624</xdr:rowOff>
    </xdr:from>
    <xdr:to>
      <xdr:col>5</xdr:col>
      <xdr:colOff>590550</xdr:colOff>
      <xdr:row>6</xdr:row>
      <xdr:rowOff>190499</xdr:rowOff>
    </xdr:to>
    <xdr:sp macro="" textlink="">
      <xdr:nvSpPr>
        <xdr:cNvPr id="15" name="Flèche droite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/>
      </xdr:nvSpPr>
      <xdr:spPr>
        <a:xfrm>
          <a:off x="6372225" y="1266824"/>
          <a:ext cx="390525" cy="14287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428625</xdr:colOff>
      <xdr:row>25</xdr:row>
      <xdr:rowOff>28575</xdr:rowOff>
    </xdr:from>
    <xdr:to>
      <xdr:col>6</xdr:col>
      <xdr:colOff>57150</xdr:colOff>
      <xdr:row>25</xdr:row>
      <xdr:rowOff>161925</xdr:rowOff>
    </xdr:to>
    <xdr:sp macro="" textlink="">
      <xdr:nvSpPr>
        <xdr:cNvPr id="16" name="Flèche droite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/>
      </xdr:nvSpPr>
      <xdr:spPr>
        <a:xfrm>
          <a:off x="6600825" y="5029200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219075</xdr:colOff>
      <xdr:row>17</xdr:row>
      <xdr:rowOff>57150</xdr:rowOff>
    </xdr:from>
    <xdr:to>
      <xdr:col>5</xdr:col>
      <xdr:colOff>609600</xdr:colOff>
      <xdr:row>17</xdr:row>
      <xdr:rowOff>190500</xdr:rowOff>
    </xdr:to>
    <xdr:sp macro="" textlink="">
      <xdr:nvSpPr>
        <xdr:cNvPr id="19" name="Flèche droit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/>
      </xdr:nvSpPr>
      <xdr:spPr>
        <a:xfrm>
          <a:off x="6391275" y="3476625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333375</xdr:colOff>
      <xdr:row>3</xdr:row>
      <xdr:rowOff>28575</xdr:rowOff>
    </xdr:from>
    <xdr:to>
      <xdr:col>5</xdr:col>
      <xdr:colOff>485775</xdr:colOff>
      <xdr:row>3</xdr:row>
      <xdr:rowOff>190500</xdr:rowOff>
    </xdr:to>
    <xdr:sp macro="" textlink="">
      <xdr:nvSpPr>
        <xdr:cNvPr id="20" name="Flèche vers le haut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/>
      </xdr:nvSpPr>
      <xdr:spPr>
        <a:xfrm>
          <a:off x="6505575" y="64770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5</xdr:row>
      <xdr:rowOff>19050</xdr:rowOff>
    </xdr:from>
    <xdr:to>
      <xdr:col>5</xdr:col>
      <xdr:colOff>466725</xdr:colOff>
      <xdr:row>5</xdr:row>
      <xdr:rowOff>180975</xdr:rowOff>
    </xdr:to>
    <xdr:sp macro="" textlink="">
      <xdr:nvSpPr>
        <xdr:cNvPr id="21" name="Flèche vers le haut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/>
      </xdr:nvSpPr>
      <xdr:spPr>
        <a:xfrm>
          <a:off x="6486525" y="103822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304800</xdr:colOff>
      <xdr:row>8</xdr:row>
      <xdr:rowOff>19050</xdr:rowOff>
    </xdr:from>
    <xdr:to>
      <xdr:col>5</xdr:col>
      <xdr:colOff>457200</xdr:colOff>
      <xdr:row>8</xdr:row>
      <xdr:rowOff>180975</xdr:rowOff>
    </xdr:to>
    <xdr:sp macro="" textlink="">
      <xdr:nvSpPr>
        <xdr:cNvPr id="22" name="Flèche vers le haut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/>
      </xdr:nvSpPr>
      <xdr:spPr>
        <a:xfrm>
          <a:off x="5276850" y="161925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295275</xdr:colOff>
      <xdr:row>11</xdr:row>
      <xdr:rowOff>9525</xdr:rowOff>
    </xdr:from>
    <xdr:to>
      <xdr:col>5</xdr:col>
      <xdr:colOff>447675</xdr:colOff>
      <xdr:row>11</xdr:row>
      <xdr:rowOff>171450</xdr:rowOff>
    </xdr:to>
    <xdr:sp macro="" textlink="">
      <xdr:nvSpPr>
        <xdr:cNvPr id="23" name="Flèche vers le haut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/>
      </xdr:nvSpPr>
      <xdr:spPr>
        <a:xfrm>
          <a:off x="6467475" y="222885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333375</xdr:colOff>
      <xdr:row>14</xdr:row>
      <xdr:rowOff>19050</xdr:rowOff>
    </xdr:from>
    <xdr:to>
      <xdr:col>5</xdr:col>
      <xdr:colOff>485775</xdr:colOff>
      <xdr:row>14</xdr:row>
      <xdr:rowOff>180975</xdr:rowOff>
    </xdr:to>
    <xdr:sp macro="" textlink="">
      <xdr:nvSpPr>
        <xdr:cNvPr id="24" name="Flèche vers le haut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/>
      </xdr:nvSpPr>
      <xdr:spPr>
        <a:xfrm>
          <a:off x="5114925" y="281940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276225</xdr:colOff>
      <xdr:row>13</xdr:row>
      <xdr:rowOff>57150</xdr:rowOff>
    </xdr:from>
    <xdr:to>
      <xdr:col>5</xdr:col>
      <xdr:colOff>571501</xdr:colOff>
      <xdr:row>13</xdr:row>
      <xdr:rowOff>171450</xdr:rowOff>
    </xdr:to>
    <xdr:sp macro="" textlink="">
      <xdr:nvSpPr>
        <xdr:cNvPr id="26" name="Flèche gauche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/>
      </xdr:nvSpPr>
      <xdr:spPr>
        <a:xfrm>
          <a:off x="6448425" y="2676525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85725</xdr:colOff>
      <xdr:row>5</xdr:row>
      <xdr:rowOff>9525</xdr:rowOff>
    </xdr:from>
    <xdr:to>
      <xdr:col>4</xdr:col>
      <xdr:colOff>333375</xdr:colOff>
      <xdr:row>5</xdr:row>
      <xdr:rowOff>142875</xdr:rowOff>
    </xdr:to>
    <xdr:sp macro="" textlink="">
      <xdr:nvSpPr>
        <xdr:cNvPr id="34" name="Triangle isocèle 33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/>
      </xdr:nvSpPr>
      <xdr:spPr>
        <a:xfrm>
          <a:off x="3438525" y="1028700"/>
          <a:ext cx="247650" cy="133350"/>
        </a:xfrm>
        <a:prstGeom prst="triangl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133350</xdr:colOff>
      <xdr:row>26</xdr:row>
      <xdr:rowOff>9525</xdr:rowOff>
    </xdr:from>
    <xdr:to>
      <xdr:col>4</xdr:col>
      <xdr:colOff>381000</xdr:colOff>
      <xdr:row>26</xdr:row>
      <xdr:rowOff>142875</xdr:rowOff>
    </xdr:to>
    <xdr:sp macro="" textlink="">
      <xdr:nvSpPr>
        <xdr:cNvPr id="36" name="Triangle isocèle 35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/>
      </xdr:nvSpPr>
      <xdr:spPr>
        <a:xfrm>
          <a:off x="3486150" y="5200650"/>
          <a:ext cx="247650" cy="133350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171450</xdr:colOff>
      <xdr:row>12</xdr:row>
      <xdr:rowOff>180975</xdr:rowOff>
    </xdr:to>
    <xdr:sp macro="" textlink="">
      <xdr:nvSpPr>
        <xdr:cNvPr id="25" name="Triangle isocèle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/>
      </xdr:nvSpPr>
      <xdr:spPr>
        <a:xfrm>
          <a:off x="3352800" y="2419350"/>
          <a:ext cx="171450" cy="180975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171450</xdr:colOff>
      <xdr:row>19</xdr:row>
      <xdr:rowOff>180975</xdr:rowOff>
    </xdr:to>
    <xdr:sp macro="" textlink="">
      <xdr:nvSpPr>
        <xdr:cNvPr id="27" name="Triangle isocèle 26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/>
      </xdr:nvSpPr>
      <xdr:spPr>
        <a:xfrm>
          <a:off x="3352800" y="3819525"/>
          <a:ext cx="171450" cy="180975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19</xdr:row>
      <xdr:rowOff>19050</xdr:rowOff>
    </xdr:from>
    <xdr:to>
      <xdr:col>5</xdr:col>
      <xdr:colOff>466725</xdr:colOff>
      <xdr:row>19</xdr:row>
      <xdr:rowOff>180975</xdr:rowOff>
    </xdr:to>
    <xdr:sp macro="" textlink="">
      <xdr:nvSpPr>
        <xdr:cNvPr id="28" name="Flèche vers le haut 27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/>
      </xdr:nvSpPr>
      <xdr:spPr>
        <a:xfrm>
          <a:off x="6486525" y="383857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323850</xdr:colOff>
      <xdr:row>20</xdr:row>
      <xdr:rowOff>9525</xdr:rowOff>
    </xdr:from>
    <xdr:to>
      <xdr:col>5</xdr:col>
      <xdr:colOff>476250</xdr:colOff>
      <xdr:row>20</xdr:row>
      <xdr:rowOff>171450</xdr:rowOff>
    </xdr:to>
    <xdr:sp macro="" textlink="">
      <xdr:nvSpPr>
        <xdr:cNvPr id="29" name="Flèche vers le haut 2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/>
      </xdr:nvSpPr>
      <xdr:spPr>
        <a:xfrm>
          <a:off x="6496050" y="402907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323850</xdr:colOff>
      <xdr:row>10</xdr:row>
      <xdr:rowOff>9525</xdr:rowOff>
    </xdr:from>
    <xdr:to>
      <xdr:col>5</xdr:col>
      <xdr:colOff>447676</xdr:colOff>
      <xdr:row>10</xdr:row>
      <xdr:rowOff>152400</xdr:rowOff>
    </xdr:to>
    <xdr:sp macro="" textlink="">
      <xdr:nvSpPr>
        <xdr:cNvPr id="30" name="Flèche vers le haut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/>
      </xdr:nvSpPr>
      <xdr:spPr>
        <a:xfrm>
          <a:off x="6496050" y="2028825"/>
          <a:ext cx="123826" cy="1428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25</xdr:row>
      <xdr:rowOff>76200</xdr:rowOff>
    </xdr:from>
    <xdr:to>
      <xdr:col>5</xdr:col>
      <xdr:colOff>561975</xdr:colOff>
      <xdr:row>25</xdr:row>
      <xdr:rowOff>171450</xdr:rowOff>
    </xdr:to>
    <xdr:sp macro="" textlink="">
      <xdr:nvSpPr>
        <xdr:cNvPr id="14" name="Flèche droite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/>
      </xdr:nvSpPr>
      <xdr:spPr>
        <a:xfrm>
          <a:off x="6143625" y="5076825"/>
          <a:ext cx="390525" cy="952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200025</xdr:colOff>
      <xdr:row>14</xdr:row>
      <xdr:rowOff>28574</xdr:rowOff>
    </xdr:from>
    <xdr:to>
      <xdr:col>5</xdr:col>
      <xdr:colOff>590550</xdr:colOff>
      <xdr:row>14</xdr:row>
      <xdr:rowOff>171449</xdr:rowOff>
    </xdr:to>
    <xdr:sp macro="" textlink="">
      <xdr:nvSpPr>
        <xdr:cNvPr id="15" name="Flèche droite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/>
      </xdr:nvSpPr>
      <xdr:spPr>
        <a:xfrm>
          <a:off x="6172200" y="2847974"/>
          <a:ext cx="390525" cy="14287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190500</xdr:colOff>
      <xdr:row>9</xdr:row>
      <xdr:rowOff>57150</xdr:rowOff>
    </xdr:from>
    <xdr:to>
      <xdr:col>5</xdr:col>
      <xdr:colOff>581025</xdr:colOff>
      <xdr:row>9</xdr:row>
      <xdr:rowOff>190500</xdr:rowOff>
    </xdr:to>
    <xdr:sp macro="" textlink="">
      <xdr:nvSpPr>
        <xdr:cNvPr id="16" name="Flèche droite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/>
      </xdr:nvSpPr>
      <xdr:spPr>
        <a:xfrm>
          <a:off x="6162675" y="1876425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161925</xdr:colOff>
      <xdr:row>10</xdr:row>
      <xdr:rowOff>47625</xdr:rowOff>
    </xdr:from>
    <xdr:to>
      <xdr:col>5</xdr:col>
      <xdr:colOff>552450</xdr:colOff>
      <xdr:row>10</xdr:row>
      <xdr:rowOff>180975</xdr:rowOff>
    </xdr:to>
    <xdr:sp macro="" textlink="">
      <xdr:nvSpPr>
        <xdr:cNvPr id="17" name="Flèche droite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/>
      </xdr:nvSpPr>
      <xdr:spPr>
        <a:xfrm>
          <a:off x="6134100" y="2066925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466725</xdr:colOff>
      <xdr:row>25</xdr:row>
      <xdr:rowOff>133350</xdr:rowOff>
    </xdr:from>
    <xdr:to>
      <xdr:col>6</xdr:col>
      <xdr:colOff>857250</xdr:colOff>
      <xdr:row>26</xdr:row>
      <xdr:rowOff>76200</xdr:rowOff>
    </xdr:to>
    <xdr:sp macro="" textlink="">
      <xdr:nvSpPr>
        <xdr:cNvPr id="18" name="Flèche droite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/>
      </xdr:nvSpPr>
      <xdr:spPr>
        <a:xfrm>
          <a:off x="7200900" y="5133975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3</xdr:row>
      <xdr:rowOff>47625</xdr:rowOff>
    </xdr:from>
    <xdr:to>
      <xdr:col>5</xdr:col>
      <xdr:colOff>466725</xdr:colOff>
      <xdr:row>4</xdr:row>
      <xdr:rowOff>9525</xdr:rowOff>
    </xdr:to>
    <xdr:sp macro="" textlink="">
      <xdr:nvSpPr>
        <xdr:cNvPr id="20" name="Flèche vers le haut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/>
      </xdr:nvSpPr>
      <xdr:spPr>
        <a:xfrm>
          <a:off x="4257675" y="64770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4</xdr:row>
      <xdr:rowOff>9525</xdr:rowOff>
    </xdr:from>
    <xdr:to>
      <xdr:col>5</xdr:col>
      <xdr:colOff>466725</xdr:colOff>
      <xdr:row>4</xdr:row>
      <xdr:rowOff>171450</xdr:rowOff>
    </xdr:to>
    <xdr:sp macro="" textlink="">
      <xdr:nvSpPr>
        <xdr:cNvPr id="21" name="Flèche vers le haut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/>
      </xdr:nvSpPr>
      <xdr:spPr>
        <a:xfrm>
          <a:off x="4257675" y="80962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6</xdr:row>
      <xdr:rowOff>9525</xdr:rowOff>
    </xdr:from>
    <xdr:to>
      <xdr:col>5</xdr:col>
      <xdr:colOff>466725</xdr:colOff>
      <xdr:row>6</xdr:row>
      <xdr:rowOff>171450</xdr:rowOff>
    </xdr:to>
    <xdr:sp macro="" textlink="">
      <xdr:nvSpPr>
        <xdr:cNvPr id="22" name="Flèche vers le haut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/>
      </xdr:nvSpPr>
      <xdr:spPr>
        <a:xfrm>
          <a:off x="6286500" y="122872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304800</xdr:colOff>
      <xdr:row>7</xdr:row>
      <xdr:rowOff>47625</xdr:rowOff>
    </xdr:from>
    <xdr:to>
      <xdr:col>5</xdr:col>
      <xdr:colOff>457200</xdr:colOff>
      <xdr:row>8</xdr:row>
      <xdr:rowOff>9525</xdr:rowOff>
    </xdr:to>
    <xdr:sp macro="" textlink="">
      <xdr:nvSpPr>
        <xdr:cNvPr id="23" name="Flèche vers le haut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/>
      </xdr:nvSpPr>
      <xdr:spPr>
        <a:xfrm>
          <a:off x="6276975" y="146685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295275</xdr:colOff>
      <xdr:row>8</xdr:row>
      <xdr:rowOff>28575</xdr:rowOff>
    </xdr:from>
    <xdr:to>
      <xdr:col>5</xdr:col>
      <xdr:colOff>447675</xdr:colOff>
      <xdr:row>8</xdr:row>
      <xdr:rowOff>190500</xdr:rowOff>
    </xdr:to>
    <xdr:sp macro="" textlink="">
      <xdr:nvSpPr>
        <xdr:cNvPr id="24" name="Flèche vers le haut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/>
      </xdr:nvSpPr>
      <xdr:spPr>
        <a:xfrm>
          <a:off x="6267450" y="164782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762001</xdr:colOff>
      <xdr:row>25</xdr:row>
      <xdr:rowOff>28575</xdr:rowOff>
    </xdr:from>
    <xdr:to>
      <xdr:col>4</xdr:col>
      <xdr:colOff>971551</xdr:colOff>
      <xdr:row>25</xdr:row>
      <xdr:rowOff>152400</xdr:rowOff>
    </xdr:to>
    <xdr:sp macro="" textlink="">
      <xdr:nvSpPr>
        <xdr:cNvPr id="32" name="Triangle isocèle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SpPr/>
      </xdr:nvSpPr>
      <xdr:spPr>
        <a:xfrm>
          <a:off x="4248151" y="5029200"/>
          <a:ext cx="209550" cy="123825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238125</xdr:colOff>
      <xdr:row>5</xdr:row>
      <xdr:rowOff>47625</xdr:rowOff>
    </xdr:from>
    <xdr:to>
      <xdr:col>5</xdr:col>
      <xdr:colOff>533401</xdr:colOff>
      <xdr:row>5</xdr:row>
      <xdr:rowOff>161925</xdr:rowOff>
    </xdr:to>
    <xdr:sp macro="" textlink="">
      <xdr:nvSpPr>
        <xdr:cNvPr id="13" name="Flèche gauche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/>
      </xdr:nvSpPr>
      <xdr:spPr>
        <a:xfrm>
          <a:off x="6210300" y="1066800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171450</xdr:colOff>
      <xdr:row>11</xdr:row>
      <xdr:rowOff>180975</xdr:rowOff>
    </xdr:to>
    <xdr:sp macro="" textlink="">
      <xdr:nvSpPr>
        <xdr:cNvPr id="19" name="Triangle isocèle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/>
      </xdr:nvSpPr>
      <xdr:spPr>
        <a:xfrm>
          <a:off x="3486150" y="2219325"/>
          <a:ext cx="171450" cy="180975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266700</xdr:colOff>
      <xdr:row>11</xdr:row>
      <xdr:rowOff>9525</xdr:rowOff>
    </xdr:from>
    <xdr:to>
      <xdr:col>5</xdr:col>
      <xdr:colOff>419100</xdr:colOff>
      <xdr:row>11</xdr:row>
      <xdr:rowOff>171450</xdr:rowOff>
    </xdr:to>
    <xdr:sp macro="" textlink="">
      <xdr:nvSpPr>
        <xdr:cNvPr id="25" name="Flèche vers le haut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/>
      </xdr:nvSpPr>
      <xdr:spPr>
        <a:xfrm>
          <a:off x="6238875" y="222885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285750</xdr:colOff>
      <xdr:row>12</xdr:row>
      <xdr:rowOff>28575</xdr:rowOff>
    </xdr:from>
    <xdr:to>
      <xdr:col>5</xdr:col>
      <xdr:colOff>438150</xdr:colOff>
      <xdr:row>12</xdr:row>
      <xdr:rowOff>190500</xdr:rowOff>
    </xdr:to>
    <xdr:sp macro="" textlink="">
      <xdr:nvSpPr>
        <xdr:cNvPr id="26" name="Flèche vers le haut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SpPr/>
      </xdr:nvSpPr>
      <xdr:spPr>
        <a:xfrm>
          <a:off x="6257925" y="244792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171450</xdr:colOff>
      <xdr:row>24</xdr:row>
      <xdr:rowOff>76200</xdr:rowOff>
    </xdr:from>
    <xdr:to>
      <xdr:col>6</xdr:col>
      <xdr:colOff>323850</xdr:colOff>
      <xdr:row>25</xdr:row>
      <xdr:rowOff>47625</xdr:rowOff>
    </xdr:to>
    <xdr:sp macro="" textlink="">
      <xdr:nvSpPr>
        <xdr:cNvPr id="27" name="Flèche vers le haut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/>
      </xdr:nvSpPr>
      <xdr:spPr>
        <a:xfrm>
          <a:off x="6905625" y="488632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219075</xdr:colOff>
      <xdr:row>13</xdr:row>
      <xdr:rowOff>57150</xdr:rowOff>
    </xdr:from>
    <xdr:to>
      <xdr:col>5</xdr:col>
      <xdr:colOff>514351</xdr:colOff>
      <xdr:row>13</xdr:row>
      <xdr:rowOff>171450</xdr:rowOff>
    </xdr:to>
    <xdr:sp macro="" textlink="">
      <xdr:nvSpPr>
        <xdr:cNvPr id="28" name="Flèche gauche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/>
      </xdr:nvSpPr>
      <xdr:spPr>
        <a:xfrm>
          <a:off x="6191250" y="2676525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20</xdr:row>
      <xdr:rowOff>9525</xdr:rowOff>
    </xdr:from>
    <xdr:to>
      <xdr:col>4</xdr:col>
      <xdr:colOff>342900</xdr:colOff>
      <xdr:row>20</xdr:row>
      <xdr:rowOff>142875</xdr:rowOff>
    </xdr:to>
    <xdr:sp macro="" textlink="">
      <xdr:nvSpPr>
        <xdr:cNvPr id="22" name="Triangle isocèle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SpPr/>
      </xdr:nvSpPr>
      <xdr:spPr>
        <a:xfrm>
          <a:off x="2609850" y="4095750"/>
          <a:ext cx="247650" cy="133350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154781</xdr:colOff>
      <xdr:row>39</xdr:row>
      <xdr:rowOff>35718</xdr:rowOff>
    </xdr:from>
    <xdr:to>
      <xdr:col>4</xdr:col>
      <xdr:colOff>402431</xdr:colOff>
      <xdr:row>39</xdr:row>
      <xdr:rowOff>169068</xdr:rowOff>
    </xdr:to>
    <xdr:sp macro="" textlink="">
      <xdr:nvSpPr>
        <xdr:cNvPr id="83" name="Triangle isocèle 82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SpPr/>
      </xdr:nvSpPr>
      <xdr:spPr>
        <a:xfrm>
          <a:off x="2669381" y="7922418"/>
          <a:ext cx="247650" cy="133350"/>
        </a:xfrm>
        <a:prstGeom prst="triangl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114300</xdr:colOff>
      <xdr:row>45</xdr:row>
      <xdr:rowOff>19050</xdr:rowOff>
    </xdr:from>
    <xdr:to>
      <xdr:col>4</xdr:col>
      <xdr:colOff>361950</xdr:colOff>
      <xdr:row>45</xdr:row>
      <xdr:rowOff>152400</xdr:rowOff>
    </xdr:to>
    <xdr:sp macro="" textlink="">
      <xdr:nvSpPr>
        <xdr:cNvPr id="87" name="Triangle isocèle 86">
          <a:extLst>
            <a:ext uri="{FF2B5EF4-FFF2-40B4-BE49-F238E27FC236}">
              <a16:creationId xmlns="" xmlns:a16="http://schemas.microsoft.com/office/drawing/2014/main" id="{00000000-0008-0000-0400-000057000000}"/>
            </a:ext>
          </a:extLst>
        </xdr:cNvPr>
        <xdr:cNvSpPr/>
      </xdr:nvSpPr>
      <xdr:spPr>
        <a:xfrm>
          <a:off x="2628900" y="9105900"/>
          <a:ext cx="247650" cy="133350"/>
        </a:xfrm>
        <a:prstGeom prst="triangl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</xdr:col>
      <xdr:colOff>38100</xdr:colOff>
      <xdr:row>69</xdr:row>
      <xdr:rowOff>38100</xdr:rowOff>
    </xdr:from>
    <xdr:to>
      <xdr:col>21</xdr:col>
      <xdr:colOff>209550</xdr:colOff>
      <xdr:row>70</xdr:row>
      <xdr:rowOff>19050</xdr:rowOff>
    </xdr:to>
    <xdr:sp macro="" textlink="">
      <xdr:nvSpPr>
        <xdr:cNvPr id="89" name="Triangle isocèle 88">
          <a:extLst>
            <a:ext uri="{FF2B5EF4-FFF2-40B4-BE49-F238E27FC236}">
              <a16:creationId xmlns="" xmlns:a16="http://schemas.microsoft.com/office/drawing/2014/main" id="{00000000-0008-0000-0400-000059000000}"/>
            </a:ext>
          </a:extLst>
        </xdr:cNvPr>
        <xdr:cNvSpPr/>
      </xdr:nvSpPr>
      <xdr:spPr>
        <a:xfrm>
          <a:off x="18230850" y="13925550"/>
          <a:ext cx="171450" cy="180975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378619</xdr:colOff>
      <xdr:row>14</xdr:row>
      <xdr:rowOff>30957</xdr:rowOff>
    </xdr:from>
    <xdr:to>
      <xdr:col>5</xdr:col>
      <xdr:colOff>531019</xdr:colOff>
      <xdr:row>14</xdr:row>
      <xdr:rowOff>192882</xdr:rowOff>
    </xdr:to>
    <xdr:sp macro="" textlink="">
      <xdr:nvSpPr>
        <xdr:cNvPr id="108" name="Flèche vers le haut 107">
          <a:extLst>
            <a:ext uri="{FF2B5EF4-FFF2-40B4-BE49-F238E27FC236}">
              <a16:creationId xmlns="" xmlns:a16="http://schemas.microsoft.com/office/drawing/2014/main" id="{00000000-0008-0000-0400-00006C000000}"/>
            </a:ext>
          </a:extLst>
        </xdr:cNvPr>
        <xdr:cNvSpPr/>
      </xdr:nvSpPr>
      <xdr:spPr>
        <a:xfrm>
          <a:off x="6084094" y="2917032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219075</xdr:colOff>
      <xdr:row>4</xdr:row>
      <xdr:rowOff>47625</xdr:rowOff>
    </xdr:from>
    <xdr:to>
      <xdr:col>5</xdr:col>
      <xdr:colOff>514351</xdr:colOff>
      <xdr:row>4</xdr:row>
      <xdr:rowOff>161925</xdr:rowOff>
    </xdr:to>
    <xdr:sp macro="" textlink="">
      <xdr:nvSpPr>
        <xdr:cNvPr id="109" name="Flèche gauche 108">
          <a:extLst>
            <a:ext uri="{FF2B5EF4-FFF2-40B4-BE49-F238E27FC236}">
              <a16:creationId xmlns="" xmlns:a16="http://schemas.microsoft.com/office/drawing/2014/main" id="{00000000-0008-0000-0400-00006D000000}"/>
            </a:ext>
          </a:extLst>
        </xdr:cNvPr>
        <xdr:cNvSpPr/>
      </xdr:nvSpPr>
      <xdr:spPr>
        <a:xfrm>
          <a:off x="5734050" y="933450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307181</xdr:colOff>
      <xdr:row>5</xdr:row>
      <xdr:rowOff>30956</xdr:rowOff>
    </xdr:from>
    <xdr:to>
      <xdr:col>5</xdr:col>
      <xdr:colOff>459581</xdr:colOff>
      <xdr:row>5</xdr:row>
      <xdr:rowOff>192881</xdr:rowOff>
    </xdr:to>
    <xdr:sp macro="" textlink="">
      <xdr:nvSpPr>
        <xdr:cNvPr id="110" name="Flèche vers le haut 109">
          <a:extLst>
            <a:ext uri="{FF2B5EF4-FFF2-40B4-BE49-F238E27FC236}">
              <a16:creationId xmlns="" xmlns:a16="http://schemas.microsoft.com/office/drawing/2014/main" id="{00000000-0008-0000-0400-00006E000000}"/>
            </a:ext>
          </a:extLst>
        </xdr:cNvPr>
        <xdr:cNvSpPr/>
      </xdr:nvSpPr>
      <xdr:spPr>
        <a:xfrm>
          <a:off x="5822156" y="1116806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276225</xdr:colOff>
      <xdr:row>6</xdr:row>
      <xdr:rowOff>47624</xdr:rowOff>
    </xdr:from>
    <xdr:to>
      <xdr:col>5</xdr:col>
      <xdr:colOff>666750</xdr:colOff>
      <xdr:row>6</xdr:row>
      <xdr:rowOff>180974</xdr:rowOff>
    </xdr:to>
    <xdr:sp macro="" textlink="">
      <xdr:nvSpPr>
        <xdr:cNvPr id="111" name="Flèche droite 110">
          <a:extLst>
            <a:ext uri="{FF2B5EF4-FFF2-40B4-BE49-F238E27FC236}">
              <a16:creationId xmlns="" xmlns:a16="http://schemas.microsoft.com/office/drawing/2014/main" id="{00000000-0008-0000-0400-00006F000000}"/>
            </a:ext>
          </a:extLst>
        </xdr:cNvPr>
        <xdr:cNvSpPr/>
      </xdr:nvSpPr>
      <xdr:spPr>
        <a:xfrm>
          <a:off x="5791200" y="1333499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366712</xdr:colOff>
      <xdr:row>10</xdr:row>
      <xdr:rowOff>40481</xdr:rowOff>
    </xdr:from>
    <xdr:to>
      <xdr:col>5</xdr:col>
      <xdr:colOff>519112</xdr:colOff>
      <xdr:row>11</xdr:row>
      <xdr:rowOff>2381</xdr:rowOff>
    </xdr:to>
    <xdr:sp macro="" textlink="">
      <xdr:nvSpPr>
        <xdr:cNvPr id="112" name="Flèche vers le haut 111">
          <a:extLst>
            <a:ext uri="{FF2B5EF4-FFF2-40B4-BE49-F238E27FC236}">
              <a16:creationId xmlns="" xmlns:a16="http://schemas.microsoft.com/office/drawing/2014/main" id="{00000000-0008-0000-0400-000070000000}"/>
            </a:ext>
          </a:extLst>
        </xdr:cNvPr>
        <xdr:cNvSpPr/>
      </xdr:nvSpPr>
      <xdr:spPr>
        <a:xfrm>
          <a:off x="6072187" y="2126456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383381</xdr:colOff>
      <xdr:row>16</xdr:row>
      <xdr:rowOff>2381</xdr:rowOff>
    </xdr:from>
    <xdr:to>
      <xdr:col>5</xdr:col>
      <xdr:colOff>526257</xdr:colOff>
      <xdr:row>16</xdr:row>
      <xdr:rowOff>154781</xdr:rowOff>
    </xdr:to>
    <xdr:sp macro="" textlink="">
      <xdr:nvSpPr>
        <xdr:cNvPr id="113" name="Flèche vers le haut 112">
          <a:extLst>
            <a:ext uri="{FF2B5EF4-FFF2-40B4-BE49-F238E27FC236}">
              <a16:creationId xmlns="" xmlns:a16="http://schemas.microsoft.com/office/drawing/2014/main" id="{00000000-0008-0000-0400-000071000000}"/>
            </a:ext>
          </a:extLst>
        </xdr:cNvPr>
        <xdr:cNvSpPr/>
      </xdr:nvSpPr>
      <xdr:spPr>
        <a:xfrm>
          <a:off x="6088856" y="3288506"/>
          <a:ext cx="142876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376238</xdr:colOff>
      <xdr:row>11</xdr:row>
      <xdr:rowOff>33337</xdr:rowOff>
    </xdr:from>
    <xdr:to>
      <xdr:col>5</xdr:col>
      <xdr:colOff>500064</xdr:colOff>
      <xdr:row>11</xdr:row>
      <xdr:rowOff>176212</xdr:rowOff>
    </xdr:to>
    <xdr:sp macro="" textlink="">
      <xdr:nvSpPr>
        <xdr:cNvPr id="114" name="Flèche vers le haut 113">
          <a:extLst>
            <a:ext uri="{FF2B5EF4-FFF2-40B4-BE49-F238E27FC236}">
              <a16:creationId xmlns="" xmlns:a16="http://schemas.microsoft.com/office/drawing/2014/main" id="{00000000-0008-0000-0400-000072000000}"/>
            </a:ext>
          </a:extLst>
        </xdr:cNvPr>
        <xdr:cNvSpPr/>
      </xdr:nvSpPr>
      <xdr:spPr>
        <a:xfrm>
          <a:off x="6081713" y="2319337"/>
          <a:ext cx="123826" cy="1428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276225</xdr:colOff>
      <xdr:row>7</xdr:row>
      <xdr:rowOff>47626</xdr:rowOff>
    </xdr:from>
    <xdr:to>
      <xdr:col>5</xdr:col>
      <xdr:colOff>571500</xdr:colOff>
      <xdr:row>7</xdr:row>
      <xdr:rowOff>180976</xdr:rowOff>
    </xdr:to>
    <xdr:sp macro="" textlink="">
      <xdr:nvSpPr>
        <xdr:cNvPr id="115" name="Flèche gauche 114">
          <a:extLst>
            <a:ext uri="{FF2B5EF4-FFF2-40B4-BE49-F238E27FC236}">
              <a16:creationId xmlns="" xmlns:a16="http://schemas.microsoft.com/office/drawing/2014/main" id="{00000000-0008-0000-0400-000073000000}"/>
            </a:ext>
          </a:extLst>
        </xdr:cNvPr>
        <xdr:cNvSpPr/>
      </xdr:nvSpPr>
      <xdr:spPr>
        <a:xfrm>
          <a:off x="5791200" y="1533526"/>
          <a:ext cx="295275" cy="1333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361950</xdr:colOff>
      <xdr:row>12</xdr:row>
      <xdr:rowOff>28575</xdr:rowOff>
    </xdr:from>
    <xdr:to>
      <xdr:col>5</xdr:col>
      <xdr:colOff>514350</xdr:colOff>
      <xdr:row>12</xdr:row>
      <xdr:rowOff>190500</xdr:rowOff>
    </xdr:to>
    <xdr:sp macro="" textlink="">
      <xdr:nvSpPr>
        <xdr:cNvPr id="116" name="Flèche vers le haut 115">
          <a:extLst>
            <a:ext uri="{FF2B5EF4-FFF2-40B4-BE49-F238E27FC236}">
              <a16:creationId xmlns="" xmlns:a16="http://schemas.microsoft.com/office/drawing/2014/main" id="{00000000-0008-0000-0400-000074000000}"/>
            </a:ext>
          </a:extLst>
        </xdr:cNvPr>
        <xdr:cNvSpPr/>
      </xdr:nvSpPr>
      <xdr:spPr>
        <a:xfrm>
          <a:off x="6067425" y="251460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402432</xdr:colOff>
      <xdr:row>17</xdr:row>
      <xdr:rowOff>1</xdr:rowOff>
    </xdr:from>
    <xdr:to>
      <xdr:col>5</xdr:col>
      <xdr:colOff>554832</xdr:colOff>
      <xdr:row>17</xdr:row>
      <xdr:rowOff>159544</xdr:rowOff>
    </xdr:to>
    <xdr:sp macro="" textlink="">
      <xdr:nvSpPr>
        <xdr:cNvPr id="117" name="Flèche vers le haut 116">
          <a:extLst>
            <a:ext uri="{FF2B5EF4-FFF2-40B4-BE49-F238E27FC236}">
              <a16:creationId xmlns="" xmlns:a16="http://schemas.microsoft.com/office/drawing/2014/main" id="{00000000-0008-0000-0400-000075000000}"/>
            </a:ext>
          </a:extLst>
        </xdr:cNvPr>
        <xdr:cNvSpPr/>
      </xdr:nvSpPr>
      <xdr:spPr>
        <a:xfrm>
          <a:off x="6107907" y="3486151"/>
          <a:ext cx="152400" cy="15954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290513</xdr:colOff>
      <xdr:row>9</xdr:row>
      <xdr:rowOff>45245</xdr:rowOff>
    </xdr:from>
    <xdr:to>
      <xdr:col>5</xdr:col>
      <xdr:colOff>585789</xdr:colOff>
      <xdr:row>9</xdr:row>
      <xdr:rowOff>159545</xdr:rowOff>
    </xdr:to>
    <xdr:sp macro="" textlink="">
      <xdr:nvSpPr>
        <xdr:cNvPr id="118" name="Flèche gauche 117">
          <a:extLst>
            <a:ext uri="{FF2B5EF4-FFF2-40B4-BE49-F238E27FC236}">
              <a16:creationId xmlns="" xmlns:a16="http://schemas.microsoft.com/office/drawing/2014/main" id="{00000000-0008-0000-0400-000076000000}"/>
            </a:ext>
          </a:extLst>
        </xdr:cNvPr>
        <xdr:cNvSpPr/>
      </xdr:nvSpPr>
      <xdr:spPr>
        <a:xfrm>
          <a:off x="5891213" y="1931195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216694</xdr:colOff>
      <xdr:row>8</xdr:row>
      <xdr:rowOff>42863</xdr:rowOff>
    </xdr:from>
    <xdr:to>
      <xdr:col>5</xdr:col>
      <xdr:colOff>607219</xdr:colOff>
      <xdr:row>8</xdr:row>
      <xdr:rowOff>176213</xdr:rowOff>
    </xdr:to>
    <xdr:sp macro="" textlink="">
      <xdr:nvSpPr>
        <xdr:cNvPr id="119" name="Flèche droite 118">
          <a:extLst>
            <a:ext uri="{FF2B5EF4-FFF2-40B4-BE49-F238E27FC236}">
              <a16:creationId xmlns="" xmlns:a16="http://schemas.microsoft.com/office/drawing/2014/main" id="{00000000-0008-0000-0400-000077000000}"/>
            </a:ext>
          </a:extLst>
        </xdr:cNvPr>
        <xdr:cNvSpPr/>
      </xdr:nvSpPr>
      <xdr:spPr>
        <a:xfrm>
          <a:off x="5731669" y="1728788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238125</xdr:colOff>
      <xdr:row>13</xdr:row>
      <xdr:rowOff>35718</xdr:rowOff>
    </xdr:from>
    <xdr:to>
      <xdr:col>5</xdr:col>
      <xdr:colOff>628650</xdr:colOff>
      <xdr:row>13</xdr:row>
      <xdr:rowOff>169068</xdr:rowOff>
    </xdr:to>
    <xdr:sp macro="" textlink="">
      <xdr:nvSpPr>
        <xdr:cNvPr id="120" name="Flèche droite 119">
          <a:extLst>
            <a:ext uri="{FF2B5EF4-FFF2-40B4-BE49-F238E27FC236}">
              <a16:creationId xmlns="" xmlns:a16="http://schemas.microsoft.com/office/drawing/2014/main" id="{00000000-0008-0000-0400-000078000000}"/>
            </a:ext>
          </a:extLst>
        </xdr:cNvPr>
        <xdr:cNvSpPr/>
      </xdr:nvSpPr>
      <xdr:spPr>
        <a:xfrm>
          <a:off x="7639050" y="2436018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259557</xdr:colOff>
      <xdr:row>62</xdr:row>
      <xdr:rowOff>47625</xdr:rowOff>
    </xdr:from>
    <xdr:to>
      <xdr:col>5</xdr:col>
      <xdr:colOff>650082</xdr:colOff>
      <xdr:row>62</xdr:row>
      <xdr:rowOff>180975</xdr:rowOff>
    </xdr:to>
    <xdr:sp macro="" textlink="">
      <xdr:nvSpPr>
        <xdr:cNvPr id="122" name="Flèche droite 121">
          <a:extLst>
            <a:ext uri="{FF2B5EF4-FFF2-40B4-BE49-F238E27FC236}">
              <a16:creationId xmlns="" xmlns:a16="http://schemas.microsoft.com/office/drawing/2014/main" id="{00000000-0008-0000-0400-00007A000000}"/>
            </a:ext>
          </a:extLst>
        </xdr:cNvPr>
        <xdr:cNvSpPr/>
      </xdr:nvSpPr>
      <xdr:spPr>
        <a:xfrm>
          <a:off x="5965032" y="12534900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214312</xdr:colOff>
      <xdr:row>21</xdr:row>
      <xdr:rowOff>23812</xdr:rowOff>
    </xdr:from>
    <xdr:to>
      <xdr:col>5</xdr:col>
      <xdr:colOff>604837</xdr:colOff>
      <xdr:row>21</xdr:row>
      <xdr:rowOff>157162</xdr:rowOff>
    </xdr:to>
    <xdr:sp macro="" textlink="">
      <xdr:nvSpPr>
        <xdr:cNvPr id="123" name="Flèche droite 122">
          <a:extLst>
            <a:ext uri="{FF2B5EF4-FFF2-40B4-BE49-F238E27FC236}">
              <a16:creationId xmlns="" xmlns:a16="http://schemas.microsoft.com/office/drawing/2014/main" id="{00000000-0008-0000-0400-00007B000000}"/>
            </a:ext>
          </a:extLst>
        </xdr:cNvPr>
        <xdr:cNvSpPr/>
      </xdr:nvSpPr>
      <xdr:spPr>
        <a:xfrm>
          <a:off x="7615237" y="4024312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395288</xdr:colOff>
      <xdr:row>20</xdr:row>
      <xdr:rowOff>19050</xdr:rowOff>
    </xdr:from>
    <xdr:to>
      <xdr:col>5</xdr:col>
      <xdr:colOff>547688</xdr:colOff>
      <xdr:row>20</xdr:row>
      <xdr:rowOff>180975</xdr:rowOff>
    </xdr:to>
    <xdr:sp macro="" textlink="">
      <xdr:nvSpPr>
        <xdr:cNvPr id="137" name="Flèche vers le haut 136">
          <a:extLst>
            <a:ext uri="{FF2B5EF4-FFF2-40B4-BE49-F238E27FC236}">
              <a16:creationId xmlns="" xmlns:a16="http://schemas.microsoft.com/office/drawing/2014/main" id="{00000000-0008-0000-0400-000089000000}"/>
            </a:ext>
          </a:extLst>
        </xdr:cNvPr>
        <xdr:cNvSpPr/>
      </xdr:nvSpPr>
      <xdr:spPr>
        <a:xfrm>
          <a:off x="6100763" y="410527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357188</xdr:colOff>
      <xdr:row>27</xdr:row>
      <xdr:rowOff>23813</xdr:rowOff>
    </xdr:from>
    <xdr:to>
      <xdr:col>5</xdr:col>
      <xdr:colOff>509588</xdr:colOff>
      <xdr:row>27</xdr:row>
      <xdr:rowOff>185738</xdr:rowOff>
    </xdr:to>
    <xdr:sp macro="" textlink="">
      <xdr:nvSpPr>
        <xdr:cNvPr id="138" name="Flèche vers le haut 137">
          <a:extLst>
            <a:ext uri="{FF2B5EF4-FFF2-40B4-BE49-F238E27FC236}">
              <a16:creationId xmlns="" xmlns:a16="http://schemas.microsoft.com/office/drawing/2014/main" id="{00000000-0008-0000-0400-00008A000000}"/>
            </a:ext>
          </a:extLst>
        </xdr:cNvPr>
        <xdr:cNvSpPr/>
      </xdr:nvSpPr>
      <xdr:spPr>
        <a:xfrm>
          <a:off x="6062663" y="5510213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376238</xdr:colOff>
      <xdr:row>30</xdr:row>
      <xdr:rowOff>28574</xdr:rowOff>
    </xdr:from>
    <xdr:to>
      <xdr:col>5</xdr:col>
      <xdr:colOff>528638</xdr:colOff>
      <xdr:row>30</xdr:row>
      <xdr:rowOff>190499</xdr:rowOff>
    </xdr:to>
    <xdr:sp macro="" textlink="">
      <xdr:nvSpPr>
        <xdr:cNvPr id="139" name="Flèche vers le haut 138">
          <a:extLst>
            <a:ext uri="{FF2B5EF4-FFF2-40B4-BE49-F238E27FC236}">
              <a16:creationId xmlns="" xmlns:a16="http://schemas.microsoft.com/office/drawing/2014/main" id="{00000000-0008-0000-0400-00008B000000}"/>
            </a:ext>
          </a:extLst>
        </xdr:cNvPr>
        <xdr:cNvSpPr/>
      </xdr:nvSpPr>
      <xdr:spPr>
        <a:xfrm>
          <a:off x="6081713" y="6115049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240506</xdr:colOff>
      <xdr:row>24</xdr:row>
      <xdr:rowOff>50006</xdr:rowOff>
    </xdr:from>
    <xdr:to>
      <xdr:col>5</xdr:col>
      <xdr:colOff>535782</xdr:colOff>
      <xdr:row>24</xdr:row>
      <xdr:rowOff>164306</xdr:rowOff>
    </xdr:to>
    <xdr:sp macro="" textlink="">
      <xdr:nvSpPr>
        <xdr:cNvPr id="140" name="Flèche gauche 139">
          <a:extLst>
            <a:ext uri="{FF2B5EF4-FFF2-40B4-BE49-F238E27FC236}">
              <a16:creationId xmlns="" xmlns:a16="http://schemas.microsoft.com/office/drawing/2014/main" id="{00000000-0008-0000-0400-00008C000000}"/>
            </a:ext>
          </a:extLst>
        </xdr:cNvPr>
        <xdr:cNvSpPr/>
      </xdr:nvSpPr>
      <xdr:spPr>
        <a:xfrm>
          <a:off x="5945981" y="4936331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357188</xdr:colOff>
      <xdr:row>29</xdr:row>
      <xdr:rowOff>19049</xdr:rowOff>
    </xdr:from>
    <xdr:to>
      <xdr:col>5</xdr:col>
      <xdr:colOff>500064</xdr:colOff>
      <xdr:row>29</xdr:row>
      <xdr:rowOff>171449</xdr:rowOff>
    </xdr:to>
    <xdr:sp macro="" textlink="">
      <xdr:nvSpPr>
        <xdr:cNvPr id="141" name="Flèche vers le haut 140">
          <a:extLst>
            <a:ext uri="{FF2B5EF4-FFF2-40B4-BE49-F238E27FC236}">
              <a16:creationId xmlns="" xmlns:a16="http://schemas.microsoft.com/office/drawing/2014/main" id="{00000000-0008-0000-0400-00008D000000}"/>
            </a:ext>
          </a:extLst>
        </xdr:cNvPr>
        <xdr:cNvSpPr/>
      </xdr:nvSpPr>
      <xdr:spPr>
        <a:xfrm>
          <a:off x="6062663" y="5905499"/>
          <a:ext cx="142876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376238</xdr:colOff>
      <xdr:row>26</xdr:row>
      <xdr:rowOff>9525</xdr:rowOff>
    </xdr:from>
    <xdr:to>
      <xdr:col>5</xdr:col>
      <xdr:colOff>500064</xdr:colOff>
      <xdr:row>26</xdr:row>
      <xdr:rowOff>152400</xdr:rowOff>
    </xdr:to>
    <xdr:sp macro="" textlink="">
      <xdr:nvSpPr>
        <xdr:cNvPr id="142" name="Flèche vers le haut 141">
          <a:extLst>
            <a:ext uri="{FF2B5EF4-FFF2-40B4-BE49-F238E27FC236}">
              <a16:creationId xmlns="" xmlns:a16="http://schemas.microsoft.com/office/drawing/2014/main" id="{00000000-0008-0000-0400-00008E000000}"/>
            </a:ext>
          </a:extLst>
        </xdr:cNvPr>
        <xdr:cNvSpPr/>
      </xdr:nvSpPr>
      <xdr:spPr>
        <a:xfrm>
          <a:off x="6081713" y="5295900"/>
          <a:ext cx="123826" cy="1428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200025</xdr:colOff>
      <xdr:row>28</xdr:row>
      <xdr:rowOff>38101</xdr:rowOff>
    </xdr:from>
    <xdr:to>
      <xdr:col>5</xdr:col>
      <xdr:colOff>495300</xdr:colOff>
      <xdr:row>28</xdr:row>
      <xdr:rowOff>171451</xdr:rowOff>
    </xdr:to>
    <xdr:sp macro="" textlink="">
      <xdr:nvSpPr>
        <xdr:cNvPr id="143" name="Flèche gauche 142">
          <a:extLst>
            <a:ext uri="{FF2B5EF4-FFF2-40B4-BE49-F238E27FC236}">
              <a16:creationId xmlns="" xmlns:a16="http://schemas.microsoft.com/office/drawing/2014/main" id="{00000000-0008-0000-0400-00008F000000}"/>
            </a:ext>
          </a:extLst>
        </xdr:cNvPr>
        <xdr:cNvSpPr/>
      </xdr:nvSpPr>
      <xdr:spPr>
        <a:xfrm>
          <a:off x="5905500" y="5724526"/>
          <a:ext cx="295275" cy="1333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252412</xdr:colOff>
      <xdr:row>23</xdr:row>
      <xdr:rowOff>23812</xdr:rowOff>
    </xdr:from>
    <xdr:to>
      <xdr:col>5</xdr:col>
      <xdr:colOff>642937</xdr:colOff>
      <xdr:row>23</xdr:row>
      <xdr:rowOff>166687</xdr:rowOff>
    </xdr:to>
    <xdr:sp macro="" textlink="">
      <xdr:nvSpPr>
        <xdr:cNvPr id="144" name="Flèche droite 143">
          <a:extLst>
            <a:ext uri="{FF2B5EF4-FFF2-40B4-BE49-F238E27FC236}">
              <a16:creationId xmlns="" xmlns:a16="http://schemas.microsoft.com/office/drawing/2014/main" id="{00000000-0008-0000-0400-000090000000}"/>
            </a:ext>
          </a:extLst>
        </xdr:cNvPr>
        <xdr:cNvSpPr/>
      </xdr:nvSpPr>
      <xdr:spPr>
        <a:xfrm>
          <a:off x="5957887" y="4710112"/>
          <a:ext cx="390525" cy="14287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423862</xdr:colOff>
      <xdr:row>22</xdr:row>
      <xdr:rowOff>19050</xdr:rowOff>
    </xdr:from>
    <xdr:to>
      <xdr:col>5</xdr:col>
      <xdr:colOff>576262</xdr:colOff>
      <xdr:row>22</xdr:row>
      <xdr:rowOff>180975</xdr:rowOff>
    </xdr:to>
    <xdr:sp macro="" textlink="">
      <xdr:nvSpPr>
        <xdr:cNvPr id="145" name="Flèche vers le haut 144">
          <a:extLst>
            <a:ext uri="{FF2B5EF4-FFF2-40B4-BE49-F238E27FC236}">
              <a16:creationId xmlns="" xmlns:a16="http://schemas.microsoft.com/office/drawing/2014/main" id="{00000000-0008-0000-0400-000091000000}"/>
            </a:ext>
          </a:extLst>
        </xdr:cNvPr>
        <xdr:cNvSpPr/>
      </xdr:nvSpPr>
      <xdr:spPr>
        <a:xfrm>
          <a:off x="6129337" y="450532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357188</xdr:colOff>
      <xdr:row>31</xdr:row>
      <xdr:rowOff>52387</xdr:rowOff>
    </xdr:from>
    <xdr:to>
      <xdr:col>5</xdr:col>
      <xdr:colOff>509588</xdr:colOff>
      <xdr:row>32</xdr:row>
      <xdr:rowOff>14287</xdr:rowOff>
    </xdr:to>
    <xdr:sp macro="" textlink="">
      <xdr:nvSpPr>
        <xdr:cNvPr id="146" name="Flèche vers le haut 145">
          <a:extLst>
            <a:ext uri="{FF2B5EF4-FFF2-40B4-BE49-F238E27FC236}">
              <a16:creationId xmlns="" xmlns:a16="http://schemas.microsoft.com/office/drawing/2014/main" id="{00000000-0008-0000-0400-000092000000}"/>
            </a:ext>
          </a:extLst>
        </xdr:cNvPr>
        <xdr:cNvSpPr/>
      </xdr:nvSpPr>
      <xdr:spPr>
        <a:xfrm>
          <a:off x="6062663" y="6338887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381000</xdr:colOff>
      <xdr:row>35</xdr:row>
      <xdr:rowOff>11906</xdr:rowOff>
    </xdr:from>
    <xdr:to>
      <xdr:col>5</xdr:col>
      <xdr:colOff>533400</xdr:colOff>
      <xdr:row>35</xdr:row>
      <xdr:rowOff>176212</xdr:rowOff>
    </xdr:to>
    <xdr:sp macro="" textlink="">
      <xdr:nvSpPr>
        <xdr:cNvPr id="148" name="Flèche vers le haut 147">
          <a:extLst>
            <a:ext uri="{FF2B5EF4-FFF2-40B4-BE49-F238E27FC236}">
              <a16:creationId xmlns="" xmlns:a16="http://schemas.microsoft.com/office/drawing/2014/main" id="{00000000-0008-0000-0400-000094000000}"/>
            </a:ext>
          </a:extLst>
        </xdr:cNvPr>
        <xdr:cNvSpPr/>
      </xdr:nvSpPr>
      <xdr:spPr>
        <a:xfrm>
          <a:off x="6086475" y="7098506"/>
          <a:ext cx="152400" cy="16430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254793</xdr:colOff>
      <xdr:row>25</xdr:row>
      <xdr:rowOff>73819</xdr:rowOff>
    </xdr:from>
    <xdr:to>
      <xdr:col>5</xdr:col>
      <xdr:colOff>550069</xdr:colOff>
      <xdr:row>25</xdr:row>
      <xdr:rowOff>190500</xdr:rowOff>
    </xdr:to>
    <xdr:sp macro="" textlink="">
      <xdr:nvSpPr>
        <xdr:cNvPr id="149" name="Flèche gauche 148">
          <a:extLst>
            <a:ext uri="{FF2B5EF4-FFF2-40B4-BE49-F238E27FC236}">
              <a16:creationId xmlns="" xmlns:a16="http://schemas.microsoft.com/office/drawing/2014/main" id="{00000000-0008-0000-0400-000095000000}"/>
            </a:ext>
          </a:extLst>
        </xdr:cNvPr>
        <xdr:cNvSpPr/>
      </xdr:nvSpPr>
      <xdr:spPr>
        <a:xfrm>
          <a:off x="5960268" y="5160169"/>
          <a:ext cx="295276" cy="116681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304800</xdr:colOff>
      <xdr:row>19</xdr:row>
      <xdr:rowOff>54769</xdr:rowOff>
    </xdr:from>
    <xdr:to>
      <xdr:col>5</xdr:col>
      <xdr:colOff>600076</xdr:colOff>
      <xdr:row>19</xdr:row>
      <xdr:rowOff>169069</xdr:rowOff>
    </xdr:to>
    <xdr:sp macro="" textlink="">
      <xdr:nvSpPr>
        <xdr:cNvPr id="150" name="Flèche gauche 149">
          <a:extLst>
            <a:ext uri="{FF2B5EF4-FFF2-40B4-BE49-F238E27FC236}">
              <a16:creationId xmlns="" xmlns:a16="http://schemas.microsoft.com/office/drawing/2014/main" id="{00000000-0008-0000-0400-000096000000}"/>
            </a:ext>
          </a:extLst>
        </xdr:cNvPr>
        <xdr:cNvSpPr/>
      </xdr:nvSpPr>
      <xdr:spPr>
        <a:xfrm>
          <a:off x="6010275" y="3940969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269081</xdr:colOff>
      <xdr:row>15</xdr:row>
      <xdr:rowOff>23813</xdr:rowOff>
    </xdr:from>
    <xdr:to>
      <xdr:col>5</xdr:col>
      <xdr:colOff>564357</xdr:colOff>
      <xdr:row>15</xdr:row>
      <xdr:rowOff>138113</xdr:rowOff>
    </xdr:to>
    <xdr:sp macro="" textlink="">
      <xdr:nvSpPr>
        <xdr:cNvPr id="151" name="Flèche gauche 150">
          <a:extLst>
            <a:ext uri="{FF2B5EF4-FFF2-40B4-BE49-F238E27FC236}">
              <a16:creationId xmlns="" xmlns:a16="http://schemas.microsoft.com/office/drawing/2014/main" id="{00000000-0008-0000-0400-000097000000}"/>
            </a:ext>
          </a:extLst>
        </xdr:cNvPr>
        <xdr:cNvSpPr/>
      </xdr:nvSpPr>
      <xdr:spPr>
        <a:xfrm>
          <a:off x="5869781" y="3109913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361950</xdr:colOff>
      <xdr:row>32</xdr:row>
      <xdr:rowOff>30957</xdr:rowOff>
    </xdr:from>
    <xdr:to>
      <xdr:col>5</xdr:col>
      <xdr:colOff>514350</xdr:colOff>
      <xdr:row>32</xdr:row>
      <xdr:rowOff>192882</xdr:rowOff>
    </xdr:to>
    <xdr:sp macro="" textlink="">
      <xdr:nvSpPr>
        <xdr:cNvPr id="152" name="Flèche vers le haut 151">
          <a:extLst>
            <a:ext uri="{FF2B5EF4-FFF2-40B4-BE49-F238E27FC236}">
              <a16:creationId xmlns="" xmlns:a16="http://schemas.microsoft.com/office/drawing/2014/main" id="{00000000-0008-0000-0400-000098000000}"/>
            </a:ext>
          </a:extLst>
        </xdr:cNvPr>
        <xdr:cNvSpPr/>
      </xdr:nvSpPr>
      <xdr:spPr>
        <a:xfrm>
          <a:off x="6067425" y="6517482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378619</xdr:colOff>
      <xdr:row>34</xdr:row>
      <xdr:rowOff>4763</xdr:rowOff>
    </xdr:from>
    <xdr:to>
      <xdr:col>5</xdr:col>
      <xdr:colOff>531019</xdr:colOff>
      <xdr:row>34</xdr:row>
      <xdr:rowOff>166688</xdr:rowOff>
    </xdr:to>
    <xdr:sp macro="" textlink="">
      <xdr:nvSpPr>
        <xdr:cNvPr id="153" name="Flèche vers le haut 152">
          <a:extLst>
            <a:ext uri="{FF2B5EF4-FFF2-40B4-BE49-F238E27FC236}">
              <a16:creationId xmlns="" xmlns:a16="http://schemas.microsoft.com/office/drawing/2014/main" id="{00000000-0008-0000-0400-000099000000}"/>
            </a:ext>
          </a:extLst>
        </xdr:cNvPr>
        <xdr:cNvSpPr/>
      </xdr:nvSpPr>
      <xdr:spPr>
        <a:xfrm>
          <a:off x="6084094" y="6891338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369094</xdr:colOff>
      <xdr:row>36</xdr:row>
      <xdr:rowOff>28575</xdr:rowOff>
    </xdr:from>
    <xdr:to>
      <xdr:col>5</xdr:col>
      <xdr:colOff>521494</xdr:colOff>
      <xdr:row>36</xdr:row>
      <xdr:rowOff>192881</xdr:rowOff>
    </xdr:to>
    <xdr:sp macro="" textlink="">
      <xdr:nvSpPr>
        <xdr:cNvPr id="154" name="Flèche vers le haut 153">
          <a:extLst>
            <a:ext uri="{FF2B5EF4-FFF2-40B4-BE49-F238E27FC236}">
              <a16:creationId xmlns="" xmlns:a16="http://schemas.microsoft.com/office/drawing/2014/main" id="{00000000-0008-0000-0400-00009A000000}"/>
            </a:ext>
          </a:extLst>
        </xdr:cNvPr>
        <xdr:cNvSpPr/>
      </xdr:nvSpPr>
      <xdr:spPr>
        <a:xfrm>
          <a:off x="6074569" y="7315200"/>
          <a:ext cx="152400" cy="16430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395288</xdr:colOff>
      <xdr:row>45</xdr:row>
      <xdr:rowOff>19050</xdr:rowOff>
    </xdr:from>
    <xdr:to>
      <xdr:col>5</xdr:col>
      <xdr:colOff>547688</xdr:colOff>
      <xdr:row>45</xdr:row>
      <xdr:rowOff>180974</xdr:rowOff>
    </xdr:to>
    <xdr:sp macro="" textlink="">
      <xdr:nvSpPr>
        <xdr:cNvPr id="155" name="Flèche vers le haut 154">
          <a:extLst>
            <a:ext uri="{FF2B5EF4-FFF2-40B4-BE49-F238E27FC236}">
              <a16:creationId xmlns="" xmlns:a16="http://schemas.microsoft.com/office/drawing/2014/main" id="{00000000-0008-0000-0400-00009B000000}"/>
            </a:ext>
          </a:extLst>
        </xdr:cNvPr>
        <xdr:cNvSpPr/>
      </xdr:nvSpPr>
      <xdr:spPr>
        <a:xfrm>
          <a:off x="6100763" y="9105900"/>
          <a:ext cx="152400" cy="16192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297656</xdr:colOff>
      <xdr:row>42</xdr:row>
      <xdr:rowOff>0</xdr:rowOff>
    </xdr:from>
    <xdr:to>
      <xdr:col>5</xdr:col>
      <xdr:colOff>450056</xdr:colOff>
      <xdr:row>42</xdr:row>
      <xdr:rowOff>164306</xdr:rowOff>
    </xdr:to>
    <xdr:sp macro="" textlink="">
      <xdr:nvSpPr>
        <xdr:cNvPr id="156" name="Flèche vers le haut 155">
          <a:extLst>
            <a:ext uri="{FF2B5EF4-FFF2-40B4-BE49-F238E27FC236}">
              <a16:creationId xmlns="" xmlns:a16="http://schemas.microsoft.com/office/drawing/2014/main" id="{00000000-0008-0000-0400-00009C000000}"/>
            </a:ext>
          </a:extLst>
        </xdr:cNvPr>
        <xdr:cNvSpPr/>
      </xdr:nvSpPr>
      <xdr:spPr>
        <a:xfrm>
          <a:off x="6717506" y="4219575"/>
          <a:ext cx="152400" cy="16430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390525</xdr:colOff>
      <xdr:row>37</xdr:row>
      <xdr:rowOff>19050</xdr:rowOff>
    </xdr:from>
    <xdr:to>
      <xdr:col>5</xdr:col>
      <xdr:colOff>542925</xdr:colOff>
      <xdr:row>37</xdr:row>
      <xdr:rowOff>180975</xdr:rowOff>
    </xdr:to>
    <xdr:sp macro="" textlink="">
      <xdr:nvSpPr>
        <xdr:cNvPr id="176" name="Flèche vers le haut 175">
          <a:extLst>
            <a:ext uri="{FF2B5EF4-FFF2-40B4-BE49-F238E27FC236}">
              <a16:creationId xmlns="" xmlns:a16="http://schemas.microsoft.com/office/drawing/2014/main" id="{00000000-0008-0000-0400-0000B0000000}"/>
            </a:ext>
          </a:extLst>
        </xdr:cNvPr>
        <xdr:cNvSpPr/>
      </xdr:nvSpPr>
      <xdr:spPr>
        <a:xfrm>
          <a:off x="6096000" y="750570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257175</xdr:colOff>
      <xdr:row>33</xdr:row>
      <xdr:rowOff>66675</xdr:rowOff>
    </xdr:from>
    <xdr:to>
      <xdr:col>5</xdr:col>
      <xdr:colOff>552451</xdr:colOff>
      <xdr:row>33</xdr:row>
      <xdr:rowOff>180975</xdr:rowOff>
    </xdr:to>
    <xdr:sp macro="" textlink="">
      <xdr:nvSpPr>
        <xdr:cNvPr id="177" name="Flèche gauche 176">
          <a:extLst>
            <a:ext uri="{FF2B5EF4-FFF2-40B4-BE49-F238E27FC236}">
              <a16:creationId xmlns="" xmlns:a16="http://schemas.microsoft.com/office/drawing/2014/main" id="{00000000-0008-0000-0400-0000B1000000}"/>
            </a:ext>
          </a:extLst>
        </xdr:cNvPr>
        <xdr:cNvSpPr/>
      </xdr:nvSpPr>
      <xdr:spPr>
        <a:xfrm>
          <a:off x="5962650" y="6753225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381000</xdr:colOff>
      <xdr:row>57</xdr:row>
      <xdr:rowOff>19050</xdr:rowOff>
    </xdr:from>
    <xdr:to>
      <xdr:col>5</xdr:col>
      <xdr:colOff>533400</xdr:colOff>
      <xdr:row>57</xdr:row>
      <xdr:rowOff>180975</xdr:rowOff>
    </xdr:to>
    <xdr:sp macro="" textlink="">
      <xdr:nvSpPr>
        <xdr:cNvPr id="178" name="Flèche vers le haut 177">
          <a:extLst>
            <a:ext uri="{FF2B5EF4-FFF2-40B4-BE49-F238E27FC236}">
              <a16:creationId xmlns="" xmlns:a16="http://schemas.microsoft.com/office/drawing/2014/main" id="{00000000-0008-0000-0400-0000B2000000}"/>
            </a:ext>
          </a:extLst>
        </xdr:cNvPr>
        <xdr:cNvSpPr/>
      </xdr:nvSpPr>
      <xdr:spPr>
        <a:xfrm>
          <a:off x="6086475" y="1150620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266700</xdr:colOff>
      <xdr:row>44</xdr:row>
      <xdr:rowOff>76200</xdr:rowOff>
    </xdr:from>
    <xdr:to>
      <xdr:col>5</xdr:col>
      <xdr:colOff>657225</xdr:colOff>
      <xdr:row>45</xdr:row>
      <xdr:rowOff>9525</xdr:rowOff>
    </xdr:to>
    <xdr:sp macro="" textlink="">
      <xdr:nvSpPr>
        <xdr:cNvPr id="179" name="Flèche droite 178">
          <a:extLst>
            <a:ext uri="{FF2B5EF4-FFF2-40B4-BE49-F238E27FC236}">
              <a16:creationId xmlns="" xmlns:a16="http://schemas.microsoft.com/office/drawing/2014/main" id="{00000000-0008-0000-0400-0000B3000000}"/>
            </a:ext>
          </a:extLst>
        </xdr:cNvPr>
        <xdr:cNvSpPr/>
      </xdr:nvSpPr>
      <xdr:spPr>
        <a:xfrm>
          <a:off x="5972175" y="8963025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285750</xdr:colOff>
      <xdr:row>41</xdr:row>
      <xdr:rowOff>38101</xdr:rowOff>
    </xdr:from>
    <xdr:to>
      <xdr:col>5</xdr:col>
      <xdr:colOff>581025</xdr:colOff>
      <xdr:row>41</xdr:row>
      <xdr:rowOff>171451</xdr:rowOff>
    </xdr:to>
    <xdr:sp macro="" textlink="">
      <xdr:nvSpPr>
        <xdr:cNvPr id="183" name="Flèche gauche 182">
          <a:extLst>
            <a:ext uri="{FF2B5EF4-FFF2-40B4-BE49-F238E27FC236}">
              <a16:creationId xmlns="" xmlns:a16="http://schemas.microsoft.com/office/drawing/2014/main" id="{00000000-0008-0000-0400-0000B7000000}"/>
            </a:ext>
          </a:extLst>
        </xdr:cNvPr>
        <xdr:cNvSpPr/>
      </xdr:nvSpPr>
      <xdr:spPr>
        <a:xfrm>
          <a:off x="5991225" y="8324851"/>
          <a:ext cx="295275" cy="1333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190500</xdr:colOff>
      <xdr:row>40</xdr:row>
      <xdr:rowOff>38099</xdr:rowOff>
    </xdr:from>
    <xdr:to>
      <xdr:col>5</xdr:col>
      <xdr:colOff>581025</xdr:colOff>
      <xdr:row>40</xdr:row>
      <xdr:rowOff>180974</xdr:rowOff>
    </xdr:to>
    <xdr:sp macro="" textlink="">
      <xdr:nvSpPr>
        <xdr:cNvPr id="184" name="Flèche droite 183">
          <a:extLst>
            <a:ext uri="{FF2B5EF4-FFF2-40B4-BE49-F238E27FC236}">
              <a16:creationId xmlns="" xmlns:a16="http://schemas.microsoft.com/office/drawing/2014/main" id="{00000000-0008-0000-0400-0000B8000000}"/>
            </a:ext>
          </a:extLst>
        </xdr:cNvPr>
        <xdr:cNvSpPr/>
      </xdr:nvSpPr>
      <xdr:spPr>
        <a:xfrm>
          <a:off x="5895975" y="8124824"/>
          <a:ext cx="390525" cy="14287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257175</xdr:colOff>
      <xdr:row>43</xdr:row>
      <xdr:rowOff>28575</xdr:rowOff>
    </xdr:from>
    <xdr:to>
      <xdr:col>5</xdr:col>
      <xdr:colOff>647700</xdr:colOff>
      <xdr:row>43</xdr:row>
      <xdr:rowOff>161925</xdr:rowOff>
    </xdr:to>
    <xdr:sp macro="" textlink="">
      <xdr:nvSpPr>
        <xdr:cNvPr id="185" name="Flèche droite 184">
          <a:extLst>
            <a:ext uri="{FF2B5EF4-FFF2-40B4-BE49-F238E27FC236}">
              <a16:creationId xmlns="" xmlns:a16="http://schemas.microsoft.com/office/drawing/2014/main" id="{00000000-0008-0000-0400-0000B9000000}"/>
            </a:ext>
          </a:extLst>
        </xdr:cNvPr>
        <xdr:cNvSpPr/>
      </xdr:nvSpPr>
      <xdr:spPr>
        <a:xfrm>
          <a:off x="5962650" y="8715375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371475</xdr:colOff>
      <xdr:row>39</xdr:row>
      <xdr:rowOff>28575</xdr:rowOff>
    </xdr:from>
    <xdr:to>
      <xdr:col>5</xdr:col>
      <xdr:colOff>523875</xdr:colOff>
      <xdr:row>39</xdr:row>
      <xdr:rowOff>190500</xdr:rowOff>
    </xdr:to>
    <xdr:sp macro="" textlink="">
      <xdr:nvSpPr>
        <xdr:cNvPr id="186" name="Flèche vers le haut 185">
          <a:extLst>
            <a:ext uri="{FF2B5EF4-FFF2-40B4-BE49-F238E27FC236}">
              <a16:creationId xmlns="" xmlns:a16="http://schemas.microsoft.com/office/drawing/2014/main" id="{00000000-0008-0000-0400-0000BA000000}"/>
            </a:ext>
          </a:extLst>
        </xdr:cNvPr>
        <xdr:cNvSpPr/>
      </xdr:nvSpPr>
      <xdr:spPr>
        <a:xfrm>
          <a:off x="6076950" y="791527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400050</xdr:colOff>
      <xdr:row>46</xdr:row>
      <xdr:rowOff>9525</xdr:rowOff>
    </xdr:from>
    <xdr:to>
      <xdr:col>5</xdr:col>
      <xdr:colOff>552450</xdr:colOff>
      <xdr:row>46</xdr:row>
      <xdr:rowOff>171450</xdr:rowOff>
    </xdr:to>
    <xdr:sp macro="" textlink="">
      <xdr:nvSpPr>
        <xdr:cNvPr id="187" name="Flèche vers le haut 186">
          <a:extLst>
            <a:ext uri="{FF2B5EF4-FFF2-40B4-BE49-F238E27FC236}">
              <a16:creationId xmlns="" xmlns:a16="http://schemas.microsoft.com/office/drawing/2014/main" id="{00000000-0008-0000-0400-0000BB000000}"/>
            </a:ext>
          </a:extLst>
        </xdr:cNvPr>
        <xdr:cNvSpPr/>
      </xdr:nvSpPr>
      <xdr:spPr>
        <a:xfrm>
          <a:off x="6105525" y="929640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304800</xdr:colOff>
      <xdr:row>49</xdr:row>
      <xdr:rowOff>19050</xdr:rowOff>
    </xdr:from>
    <xdr:to>
      <xdr:col>5</xdr:col>
      <xdr:colOff>457200</xdr:colOff>
      <xdr:row>49</xdr:row>
      <xdr:rowOff>180975</xdr:rowOff>
    </xdr:to>
    <xdr:sp macro="" textlink="">
      <xdr:nvSpPr>
        <xdr:cNvPr id="188" name="Flèche vers le haut 187">
          <a:extLst>
            <a:ext uri="{FF2B5EF4-FFF2-40B4-BE49-F238E27FC236}">
              <a16:creationId xmlns="" xmlns:a16="http://schemas.microsoft.com/office/drawing/2014/main" id="{00000000-0008-0000-0400-0000BC000000}"/>
            </a:ext>
          </a:extLst>
        </xdr:cNvPr>
        <xdr:cNvSpPr/>
      </xdr:nvSpPr>
      <xdr:spPr>
        <a:xfrm>
          <a:off x="6477000" y="163830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63</xdr:row>
      <xdr:rowOff>0</xdr:rowOff>
    </xdr:from>
    <xdr:to>
      <xdr:col>5</xdr:col>
      <xdr:colOff>504825</xdr:colOff>
      <xdr:row>63</xdr:row>
      <xdr:rowOff>161925</xdr:rowOff>
    </xdr:to>
    <xdr:sp macro="" textlink="">
      <xdr:nvSpPr>
        <xdr:cNvPr id="190" name="Flèche vers le haut 189">
          <a:extLst>
            <a:ext uri="{FF2B5EF4-FFF2-40B4-BE49-F238E27FC236}">
              <a16:creationId xmlns="" xmlns:a16="http://schemas.microsoft.com/office/drawing/2014/main" id="{00000000-0008-0000-0400-0000BE000000}"/>
            </a:ext>
          </a:extLst>
        </xdr:cNvPr>
        <xdr:cNvSpPr/>
      </xdr:nvSpPr>
      <xdr:spPr>
        <a:xfrm>
          <a:off x="6057900" y="1268730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257175</xdr:colOff>
      <xdr:row>38</xdr:row>
      <xdr:rowOff>57150</xdr:rowOff>
    </xdr:from>
    <xdr:to>
      <xdr:col>5</xdr:col>
      <xdr:colOff>552451</xdr:colOff>
      <xdr:row>38</xdr:row>
      <xdr:rowOff>171450</xdr:rowOff>
    </xdr:to>
    <xdr:sp macro="" textlink="">
      <xdr:nvSpPr>
        <xdr:cNvPr id="191" name="Flèche gauche 190">
          <a:extLst>
            <a:ext uri="{FF2B5EF4-FFF2-40B4-BE49-F238E27FC236}">
              <a16:creationId xmlns="" xmlns:a16="http://schemas.microsoft.com/office/drawing/2014/main" id="{00000000-0008-0000-0400-0000BF000000}"/>
            </a:ext>
          </a:extLst>
        </xdr:cNvPr>
        <xdr:cNvSpPr/>
      </xdr:nvSpPr>
      <xdr:spPr>
        <a:xfrm>
          <a:off x="5962650" y="7743825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400050</xdr:colOff>
      <xdr:row>58</xdr:row>
      <xdr:rowOff>0</xdr:rowOff>
    </xdr:from>
    <xdr:to>
      <xdr:col>5</xdr:col>
      <xdr:colOff>552450</xdr:colOff>
      <xdr:row>58</xdr:row>
      <xdr:rowOff>161925</xdr:rowOff>
    </xdr:to>
    <xdr:sp macro="" textlink="">
      <xdr:nvSpPr>
        <xdr:cNvPr id="192" name="Flèche vers le haut 191">
          <a:extLst>
            <a:ext uri="{FF2B5EF4-FFF2-40B4-BE49-F238E27FC236}">
              <a16:creationId xmlns="" xmlns:a16="http://schemas.microsoft.com/office/drawing/2014/main" id="{00000000-0008-0000-0400-0000C0000000}"/>
            </a:ext>
          </a:extLst>
        </xdr:cNvPr>
        <xdr:cNvSpPr/>
      </xdr:nvSpPr>
      <xdr:spPr>
        <a:xfrm>
          <a:off x="6105525" y="1168717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390525</xdr:colOff>
      <xdr:row>59</xdr:row>
      <xdr:rowOff>28575</xdr:rowOff>
    </xdr:from>
    <xdr:to>
      <xdr:col>5</xdr:col>
      <xdr:colOff>542925</xdr:colOff>
      <xdr:row>59</xdr:row>
      <xdr:rowOff>190500</xdr:rowOff>
    </xdr:to>
    <xdr:sp macro="" textlink="">
      <xdr:nvSpPr>
        <xdr:cNvPr id="193" name="Flèche vers le haut 192">
          <a:extLst>
            <a:ext uri="{FF2B5EF4-FFF2-40B4-BE49-F238E27FC236}">
              <a16:creationId xmlns="" xmlns:a16="http://schemas.microsoft.com/office/drawing/2014/main" id="{00000000-0008-0000-0400-0000C1000000}"/>
            </a:ext>
          </a:extLst>
        </xdr:cNvPr>
        <xdr:cNvSpPr/>
      </xdr:nvSpPr>
      <xdr:spPr>
        <a:xfrm>
          <a:off x="6096000" y="1191577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323850</xdr:colOff>
      <xdr:row>51</xdr:row>
      <xdr:rowOff>9525</xdr:rowOff>
    </xdr:from>
    <xdr:to>
      <xdr:col>5</xdr:col>
      <xdr:colOff>447676</xdr:colOff>
      <xdr:row>51</xdr:row>
      <xdr:rowOff>152400</xdr:rowOff>
    </xdr:to>
    <xdr:sp macro="" textlink="">
      <xdr:nvSpPr>
        <xdr:cNvPr id="194" name="Flèche vers le haut 193">
          <a:extLst>
            <a:ext uri="{FF2B5EF4-FFF2-40B4-BE49-F238E27FC236}">
              <a16:creationId xmlns="" xmlns:a16="http://schemas.microsoft.com/office/drawing/2014/main" id="{00000000-0008-0000-0400-0000C2000000}"/>
            </a:ext>
          </a:extLst>
        </xdr:cNvPr>
        <xdr:cNvSpPr/>
      </xdr:nvSpPr>
      <xdr:spPr>
        <a:xfrm>
          <a:off x="6496050" y="2028825"/>
          <a:ext cx="123826" cy="1428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266700</xdr:colOff>
      <xdr:row>52</xdr:row>
      <xdr:rowOff>38099</xdr:rowOff>
    </xdr:from>
    <xdr:to>
      <xdr:col>5</xdr:col>
      <xdr:colOff>657225</xdr:colOff>
      <xdr:row>52</xdr:row>
      <xdr:rowOff>180974</xdr:rowOff>
    </xdr:to>
    <xdr:sp macro="" textlink="">
      <xdr:nvSpPr>
        <xdr:cNvPr id="207" name="Flèche droite 206">
          <a:extLst>
            <a:ext uri="{FF2B5EF4-FFF2-40B4-BE49-F238E27FC236}">
              <a16:creationId xmlns="" xmlns:a16="http://schemas.microsoft.com/office/drawing/2014/main" id="{00000000-0008-0000-0400-0000CF000000}"/>
            </a:ext>
          </a:extLst>
        </xdr:cNvPr>
        <xdr:cNvSpPr/>
      </xdr:nvSpPr>
      <xdr:spPr>
        <a:xfrm>
          <a:off x="5972175" y="10525124"/>
          <a:ext cx="390525" cy="14287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276225</xdr:colOff>
      <xdr:row>48</xdr:row>
      <xdr:rowOff>57150</xdr:rowOff>
    </xdr:from>
    <xdr:to>
      <xdr:col>5</xdr:col>
      <xdr:colOff>666750</xdr:colOff>
      <xdr:row>48</xdr:row>
      <xdr:rowOff>190500</xdr:rowOff>
    </xdr:to>
    <xdr:sp macro="" textlink="">
      <xdr:nvSpPr>
        <xdr:cNvPr id="208" name="Flèche droite 207">
          <a:extLst>
            <a:ext uri="{FF2B5EF4-FFF2-40B4-BE49-F238E27FC236}">
              <a16:creationId xmlns="" xmlns:a16="http://schemas.microsoft.com/office/drawing/2014/main" id="{00000000-0008-0000-0400-0000D0000000}"/>
            </a:ext>
          </a:extLst>
        </xdr:cNvPr>
        <xdr:cNvSpPr/>
      </xdr:nvSpPr>
      <xdr:spPr>
        <a:xfrm>
          <a:off x="5981700" y="9744075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266700</xdr:colOff>
      <xdr:row>50</xdr:row>
      <xdr:rowOff>28575</xdr:rowOff>
    </xdr:from>
    <xdr:to>
      <xdr:col>5</xdr:col>
      <xdr:colOff>657225</xdr:colOff>
      <xdr:row>50</xdr:row>
      <xdr:rowOff>161925</xdr:rowOff>
    </xdr:to>
    <xdr:sp macro="" textlink="">
      <xdr:nvSpPr>
        <xdr:cNvPr id="209" name="Flèche droite 208">
          <a:extLst>
            <a:ext uri="{FF2B5EF4-FFF2-40B4-BE49-F238E27FC236}">
              <a16:creationId xmlns="" xmlns:a16="http://schemas.microsoft.com/office/drawing/2014/main" id="{00000000-0008-0000-0400-0000D1000000}"/>
            </a:ext>
          </a:extLst>
        </xdr:cNvPr>
        <xdr:cNvSpPr/>
      </xdr:nvSpPr>
      <xdr:spPr>
        <a:xfrm>
          <a:off x="5972175" y="10115550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390525</xdr:colOff>
      <xdr:row>60</xdr:row>
      <xdr:rowOff>9525</xdr:rowOff>
    </xdr:from>
    <xdr:to>
      <xdr:col>5</xdr:col>
      <xdr:colOff>542925</xdr:colOff>
      <xdr:row>60</xdr:row>
      <xdr:rowOff>171450</xdr:rowOff>
    </xdr:to>
    <xdr:sp macro="" textlink="">
      <xdr:nvSpPr>
        <xdr:cNvPr id="210" name="Flèche vers le haut 209">
          <a:extLst>
            <a:ext uri="{FF2B5EF4-FFF2-40B4-BE49-F238E27FC236}">
              <a16:creationId xmlns="" xmlns:a16="http://schemas.microsoft.com/office/drawing/2014/main" id="{00000000-0008-0000-0400-0000D2000000}"/>
            </a:ext>
          </a:extLst>
        </xdr:cNvPr>
        <xdr:cNvSpPr/>
      </xdr:nvSpPr>
      <xdr:spPr>
        <a:xfrm>
          <a:off x="6096000" y="1209675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64</xdr:row>
      <xdr:rowOff>19050</xdr:rowOff>
    </xdr:from>
    <xdr:to>
      <xdr:col>5</xdr:col>
      <xdr:colOff>504825</xdr:colOff>
      <xdr:row>64</xdr:row>
      <xdr:rowOff>180975</xdr:rowOff>
    </xdr:to>
    <xdr:sp macro="" textlink="">
      <xdr:nvSpPr>
        <xdr:cNvPr id="211" name="Flèche vers le haut 210">
          <a:extLst>
            <a:ext uri="{FF2B5EF4-FFF2-40B4-BE49-F238E27FC236}">
              <a16:creationId xmlns="" xmlns:a16="http://schemas.microsoft.com/office/drawing/2014/main" id="{00000000-0008-0000-0400-0000D3000000}"/>
            </a:ext>
          </a:extLst>
        </xdr:cNvPr>
        <xdr:cNvSpPr/>
      </xdr:nvSpPr>
      <xdr:spPr>
        <a:xfrm>
          <a:off x="6057900" y="1290637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409575</xdr:colOff>
      <xdr:row>67</xdr:row>
      <xdr:rowOff>19050</xdr:rowOff>
    </xdr:from>
    <xdr:to>
      <xdr:col>5</xdr:col>
      <xdr:colOff>561975</xdr:colOff>
      <xdr:row>67</xdr:row>
      <xdr:rowOff>180975</xdr:rowOff>
    </xdr:to>
    <xdr:sp macro="" textlink="">
      <xdr:nvSpPr>
        <xdr:cNvPr id="213" name="Flèche vers le haut 212">
          <a:extLst>
            <a:ext uri="{FF2B5EF4-FFF2-40B4-BE49-F238E27FC236}">
              <a16:creationId xmlns="" xmlns:a16="http://schemas.microsoft.com/office/drawing/2014/main" id="{00000000-0008-0000-0400-0000D5000000}"/>
            </a:ext>
          </a:extLst>
        </xdr:cNvPr>
        <xdr:cNvSpPr/>
      </xdr:nvSpPr>
      <xdr:spPr>
        <a:xfrm>
          <a:off x="6115050" y="1350645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47</xdr:row>
      <xdr:rowOff>76200</xdr:rowOff>
    </xdr:from>
    <xdr:to>
      <xdr:col>5</xdr:col>
      <xdr:colOff>609601</xdr:colOff>
      <xdr:row>47</xdr:row>
      <xdr:rowOff>190500</xdr:rowOff>
    </xdr:to>
    <xdr:sp macro="" textlink="">
      <xdr:nvSpPr>
        <xdr:cNvPr id="215" name="Flèche gauche 214">
          <a:extLst>
            <a:ext uri="{FF2B5EF4-FFF2-40B4-BE49-F238E27FC236}">
              <a16:creationId xmlns="" xmlns:a16="http://schemas.microsoft.com/office/drawing/2014/main" id="{00000000-0008-0000-0400-0000D7000000}"/>
            </a:ext>
          </a:extLst>
        </xdr:cNvPr>
        <xdr:cNvSpPr/>
      </xdr:nvSpPr>
      <xdr:spPr>
        <a:xfrm>
          <a:off x="6019800" y="9563100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323850</xdr:colOff>
      <xdr:row>69</xdr:row>
      <xdr:rowOff>28575</xdr:rowOff>
    </xdr:from>
    <xdr:to>
      <xdr:col>5</xdr:col>
      <xdr:colOff>476250</xdr:colOff>
      <xdr:row>69</xdr:row>
      <xdr:rowOff>190500</xdr:rowOff>
    </xdr:to>
    <xdr:sp macro="" textlink="">
      <xdr:nvSpPr>
        <xdr:cNvPr id="216" name="Flèche vers le haut 215">
          <a:extLst>
            <a:ext uri="{FF2B5EF4-FFF2-40B4-BE49-F238E27FC236}">
              <a16:creationId xmlns="" xmlns:a16="http://schemas.microsoft.com/office/drawing/2014/main" id="{00000000-0008-0000-0400-0000D8000000}"/>
            </a:ext>
          </a:extLst>
        </xdr:cNvPr>
        <xdr:cNvSpPr/>
      </xdr:nvSpPr>
      <xdr:spPr>
        <a:xfrm>
          <a:off x="6029325" y="13916025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333375</xdr:colOff>
      <xdr:row>70</xdr:row>
      <xdr:rowOff>28575</xdr:rowOff>
    </xdr:from>
    <xdr:to>
      <xdr:col>5</xdr:col>
      <xdr:colOff>485775</xdr:colOff>
      <xdr:row>70</xdr:row>
      <xdr:rowOff>190500</xdr:rowOff>
    </xdr:to>
    <xdr:sp macro="" textlink="">
      <xdr:nvSpPr>
        <xdr:cNvPr id="217" name="Flèche vers le haut 216">
          <a:extLst>
            <a:ext uri="{FF2B5EF4-FFF2-40B4-BE49-F238E27FC236}">
              <a16:creationId xmlns="" xmlns:a16="http://schemas.microsoft.com/office/drawing/2014/main" id="{00000000-0008-0000-0400-0000D9000000}"/>
            </a:ext>
          </a:extLst>
        </xdr:cNvPr>
        <xdr:cNvSpPr/>
      </xdr:nvSpPr>
      <xdr:spPr>
        <a:xfrm>
          <a:off x="6038850" y="14116050"/>
          <a:ext cx="15240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285750</xdr:colOff>
      <xdr:row>53</xdr:row>
      <xdr:rowOff>57150</xdr:rowOff>
    </xdr:from>
    <xdr:to>
      <xdr:col>5</xdr:col>
      <xdr:colOff>581026</xdr:colOff>
      <xdr:row>53</xdr:row>
      <xdr:rowOff>171450</xdr:rowOff>
    </xdr:to>
    <xdr:sp macro="" textlink="">
      <xdr:nvSpPr>
        <xdr:cNvPr id="218" name="Flèche gauche 217">
          <a:extLst>
            <a:ext uri="{FF2B5EF4-FFF2-40B4-BE49-F238E27FC236}">
              <a16:creationId xmlns="" xmlns:a16="http://schemas.microsoft.com/office/drawing/2014/main" id="{00000000-0008-0000-0400-0000DA000000}"/>
            </a:ext>
          </a:extLst>
        </xdr:cNvPr>
        <xdr:cNvSpPr/>
      </xdr:nvSpPr>
      <xdr:spPr>
        <a:xfrm>
          <a:off x="5991225" y="10744200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371475</xdr:colOff>
      <xdr:row>18</xdr:row>
      <xdr:rowOff>28575</xdr:rowOff>
    </xdr:from>
    <xdr:to>
      <xdr:col>5</xdr:col>
      <xdr:colOff>523875</xdr:colOff>
      <xdr:row>18</xdr:row>
      <xdr:rowOff>188118</xdr:rowOff>
    </xdr:to>
    <xdr:sp macro="" textlink="">
      <xdr:nvSpPr>
        <xdr:cNvPr id="220" name="Flèche vers le haut 219">
          <a:extLst>
            <a:ext uri="{FF2B5EF4-FFF2-40B4-BE49-F238E27FC236}">
              <a16:creationId xmlns="" xmlns:a16="http://schemas.microsoft.com/office/drawing/2014/main" id="{00000000-0008-0000-0400-0000DC000000}"/>
            </a:ext>
          </a:extLst>
        </xdr:cNvPr>
        <xdr:cNvSpPr/>
      </xdr:nvSpPr>
      <xdr:spPr>
        <a:xfrm>
          <a:off x="6076950" y="3714750"/>
          <a:ext cx="152400" cy="15954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123825</xdr:colOff>
      <xdr:row>22</xdr:row>
      <xdr:rowOff>19051</xdr:rowOff>
    </xdr:from>
    <xdr:to>
      <xdr:col>4</xdr:col>
      <xdr:colOff>371475</xdr:colOff>
      <xdr:row>22</xdr:row>
      <xdr:rowOff>180975</xdr:rowOff>
    </xdr:to>
    <xdr:sp macro="" textlink="">
      <xdr:nvSpPr>
        <xdr:cNvPr id="78" name="Triangle isocèle 77">
          <a:extLst>
            <a:ext uri="{FF2B5EF4-FFF2-40B4-BE49-F238E27FC236}">
              <a16:creationId xmlns="" xmlns:a16="http://schemas.microsoft.com/office/drawing/2014/main" id="{00000000-0008-0000-0400-00004E000000}"/>
            </a:ext>
          </a:extLst>
        </xdr:cNvPr>
        <xdr:cNvSpPr/>
      </xdr:nvSpPr>
      <xdr:spPr>
        <a:xfrm>
          <a:off x="2638425" y="4505326"/>
          <a:ext cx="247650" cy="161924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95250</xdr:colOff>
      <xdr:row>27</xdr:row>
      <xdr:rowOff>0</xdr:rowOff>
    </xdr:from>
    <xdr:to>
      <xdr:col>4</xdr:col>
      <xdr:colOff>342900</xdr:colOff>
      <xdr:row>27</xdr:row>
      <xdr:rowOff>161925</xdr:rowOff>
    </xdr:to>
    <xdr:sp macro="" textlink="">
      <xdr:nvSpPr>
        <xdr:cNvPr id="80" name="Triangle isocèle 79">
          <a:extLst>
            <a:ext uri="{FF2B5EF4-FFF2-40B4-BE49-F238E27FC236}">
              <a16:creationId xmlns="" xmlns:a16="http://schemas.microsoft.com/office/drawing/2014/main" id="{00000000-0008-0000-0400-000050000000}"/>
            </a:ext>
          </a:extLst>
        </xdr:cNvPr>
        <xdr:cNvSpPr/>
      </xdr:nvSpPr>
      <xdr:spPr>
        <a:xfrm>
          <a:off x="2609850" y="5486400"/>
          <a:ext cx="247650" cy="161925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142875</xdr:colOff>
      <xdr:row>34</xdr:row>
      <xdr:rowOff>0</xdr:rowOff>
    </xdr:from>
    <xdr:to>
      <xdr:col>4</xdr:col>
      <xdr:colOff>390525</xdr:colOff>
      <xdr:row>34</xdr:row>
      <xdr:rowOff>152400</xdr:rowOff>
    </xdr:to>
    <xdr:sp macro="" textlink="">
      <xdr:nvSpPr>
        <xdr:cNvPr id="81" name="Triangle isocèle 80">
          <a:extLst>
            <a:ext uri="{FF2B5EF4-FFF2-40B4-BE49-F238E27FC236}">
              <a16:creationId xmlns="" xmlns:a16="http://schemas.microsoft.com/office/drawing/2014/main" id="{00000000-0008-0000-0400-000051000000}"/>
            </a:ext>
          </a:extLst>
        </xdr:cNvPr>
        <xdr:cNvSpPr/>
      </xdr:nvSpPr>
      <xdr:spPr>
        <a:xfrm>
          <a:off x="2657475" y="6886575"/>
          <a:ext cx="247650" cy="152400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104775</xdr:colOff>
      <xdr:row>49</xdr:row>
      <xdr:rowOff>19050</xdr:rowOff>
    </xdr:from>
    <xdr:to>
      <xdr:col>4</xdr:col>
      <xdr:colOff>352425</xdr:colOff>
      <xdr:row>49</xdr:row>
      <xdr:rowOff>152400</xdr:rowOff>
    </xdr:to>
    <xdr:sp macro="" textlink="">
      <xdr:nvSpPr>
        <xdr:cNvPr id="84" name="Triangle isocèle 83">
          <a:extLst>
            <a:ext uri="{FF2B5EF4-FFF2-40B4-BE49-F238E27FC236}">
              <a16:creationId xmlns="" xmlns:a16="http://schemas.microsoft.com/office/drawing/2014/main" id="{00000000-0008-0000-0400-000054000000}"/>
            </a:ext>
          </a:extLst>
        </xdr:cNvPr>
        <xdr:cNvSpPr/>
      </xdr:nvSpPr>
      <xdr:spPr>
        <a:xfrm>
          <a:off x="2619375" y="9906000"/>
          <a:ext cx="247650" cy="133350"/>
        </a:xfrm>
        <a:prstGeom prst="triangl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257175</xdr:colOff>
      <xdr:row>54</xdr:row>
      <xdr:rowOff>28575</xdr:rowOff>
    </xdr:from>
    <xdr:to>
      <xdr:col>5</xdr:col>
      <xdr:colOff>647700</xdr:colOff>
      <xdr:row>54</xdr:row>
      <xdr:rowOff>171450</xdr:rowOff>
    </xdr:to>
    <xdr:sp macro="" textlink="">
      <xdr:nvSpPr>
        <xdr:cNvPr id="85" name="Flèche droite 84">
          <a:extLst>
            <a:ext uri="{FF2B5EF4-FFF2-40B4-BE49-F238E27FC236}">
              <a16:creationId xmlns="" xmlns:a16="http://schemas.microsoft.com/office/drawing/2014/main" id="{00000000-0008-0000-0400-000055000000}"/>
            </a:ext>
          </a:extLst>
        </xdr:cNvPr>
        <xdr:cNvSpPr/>
      </xdr:nvSpPr>
      <xdr:spPr>
        <a:xfrm>
          <a:off x="5962650" y="10915650"/>
          <a:ext cx="390525" cy="14287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285750</xdr:colOff>
      <xdr:row>55</xdr:row>
      <xdr:rowOff>57150</xdr:rowOff>
    </xdr:from>
    <xdr:to>
      <xdr:col>5</xdr:col>
      <xdr:colOff>581026</xdr:colOff>
      <xdr:row>55</xdr:row>
      <xdr:rowOff>171450</xdr:rowOff>
    </xdr:to>
    <xdr:sp macro="" textlink="">
      <xdr:nvSpPr>
        <xdr:cNvPr id="86" name="Flèche gauche 85">
          <a:extLst>
            <a:ext uri="{FF2B5EF4-FFF2-40B4-BE49-F238E27FC236}">
              <a16:creationId xmlns="" xmlns:a16="http://schemas.microsoft.com/office/drawing/2014/main" id="{00000000-0008-0000-0400-000056000000}"/>
            </a:ext>
          </a:extLst>
        </xdr:cNvPr>
        <xdr:cNvSpPr/>
      </xdr:nvSpPr>
      <xdr:spPr>
        <a:xfrm>
          <a:off x="5991225" y="11144250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295275</xdr:colOff>
      <xdr:row>56</xdr:row>
      <xdr:rowOff>66675</xdr:rowOff>
    </xdr:from>
    <xdr:to>
      <xdr:col>5</xdr:col>
      <xdr:colOff>590551</xdr:colOff>
      <xdr:row>56</xdr:row>
      <xdr:rowOff>180975</xdr:rowOff>
    </xdr:to>
    <xdr:sp macro="" textlink="">
      <xdr:nvSpPr>
        <xdr:cNvPr id="90" name="Flèche gauche 89">
          <a:extLst>
            <a:ext uri="{FF2B5EF4-FFF2-40B4-BE49-F238E27FC236}">
              <a16:creationId xmlns="" xmlns:a16="http://schemas.microsoft.com/office/drawing/2014/main" id="{00000000-0008-0000-0400-00005A000000}"/>
            </a:ext>
          </a:extLst>
        </xdr:cNvPr>
        <xdr:cNvSpPr/>
      </xdr:nvSpPr>
      <xdr:spPr>
        <a:xfrm>
          <a:off x="6000750" y="11353800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133350</xdr:colOff>
      <xdr:row>57</xdr:row>
      <xdr:rowOff>9525</xdr:rowOff>
    </xdr:from>
    <xdr:to>
      <xdr:col>4</xdr:col>
      <xdr:colOff>381000</xdr:colOff>
      <xdr:row>57</xdr:row>
      <xdr:rowOff>142875</xdr:rowOff>
    </xdr:to>
    <xdr:sp macro="" textlink="">
      <xdr:nvSpPr>
        <xdr:cNvPr id="92" name="Triangle isocèle 91">
          <a:extLst>
            <a:ext uri="{FF2B5EF4-FFF2-40B4-BE49-F238E27FC236}">
              <a16:creationId xmlns="" xmlns:a16="http://schemas.microsoft.com/office/drawing/2014/main" id="{00000000-0008-0000-0400-00005C000000}"/>
            </a:ext>
          </a:extLst>
        </xdr:cNvPr>
        <xdr:cNvSpPr/>
      </xdr:nvSpPr>
      <xdr:spPr>
        <a:xfrm>
          <a:off x="2647950" y="11496675"/>
          <a:ext cx="247650" cy="133350"/>
        </a:xfrm>
        <a:prstGeom prst="triangl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295275</xdr:colOff>
      <xdr:row>61</xdr:row>
      <xdr:rowOff>57150</xdr:rowOff>
    </xdr:from>
    <xdr:to>
      <xdr:col>5</xdr:col>
      <xdr:colOff>590551</xdr:colOff>
      <xdr:row>61</xdr:row>
      <xdr:rowOff>171450</xdr:rowOff>
    </xdr:to>
    <xdr:sp macro="" textlink="">
      <xdr:nvSpPr>
        <xdr:cNvPr id="93" name="Flèche gauche 92">
          <a:extLst>
            <a:ext uri="{FF2B5EF4-FFF2-40B4-BE49-F238E27FC236}">
              <a16:creationId xmlns="" xmlns:a16="http://schemas.microsoft.com/office/drawing/2014/main" id="{00000000-0008-0000-0400-00005D000000}"/>
            </a:ext>
          </a:extLst>
        </xdr:cNvPr>
        <xdr:cNvSpPr/>
      </xdr:nvSpPr>
      <xdr:spPr>
        <a:xfrm>
          <a:off x="6000750" y="12344400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285750</xdr:colOff>
      <xdr:row>65</xdr:row>
      <xdr:rowOff>38100</xdr:rowOff>
    </xdr:from>
    <xdr:to>
      <xdr:col>5</xdr:col>
      <xdr:colOff>581026</xdr:colOff>
      <xdr:row>65</xdr:row>
      <xdr:rowOff>152400</xdr:rowOff>
    </xdr:to>
    <xdr:sp macro="" textlink="">
      <xdr:nvSpPr>
        <xdr:cNvPr id="94" name="Flèche gauche 93">
          <a:extLst>
            <a:ext uri="{FF2B5EF4-FFF2-40B4-BE49-F238E27FC236}">
              <a16:creationId xmlns="" xmlns:a16="http://schemas.microsoft.com/office/drawing/2014/main" id="{00000000-0008-0000-0400-00005E000000}"/>
            </a:ext>
          </a:extLst>
        </xdr:cNvPr>
        <xdr:cNvSpPr/>
      </xdr:nvSpPr>
      <xdr:spPr>
        <a:xfrm>
          <a:off x="5991225" y="13125450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285750</xdr:colOff>
      <xdr:row>66</xdr:row>
      <xdr:rowOff>38100</xdr:rowOff>
    </xdr:from>
    <xdr:to>
      <xdr:col>5</xdr:col>
      <xdr:colOff>676275</xdr:colOff>
      <xdr:row>66</xdr:row>
      <xdr:rowOff>171450</xdr:rowOff>
    </xdr:to>
    <xdr:sp macro="" textlink="">
      <xdr:nvSpPr>
        <xdr:cNvPr id="95" name="Flèche droite 94">
          <a:extLst>
            <a:ext uri="{FF2B5EF4-FFF2-40B4-BE49-F238E27FC236}">
              <a16:creationId xmlns="" xmlns:a16="http://schemas.microsoft.com/office/drawing/2014/main" id="{00000000-0008-0000-0400-00005F000000}"/>
            </a:ext>
          </a:extLst>
        </xdr:cNvPr>
        <xdr:cNvSpPr/>
      </xdr:nvSpPr>
      <xdr:spPr>
        <a:xfrm>
          <a:off x="5991225" y="13325475"/>
          <a:ext cx="390525" cy="1333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247650</xdr:colOff>
      <xdr:row>68</xdr:row>
      <xdr:rowOff>66675</xdr:rowOff>
    </xdr:from>
    <xdr:to>
      <xdr:col>5</xdr:col>
      <xdr:colOff>542926</xdr:colOff>
      <xdr:row>68</xdr:row>
      <xdr:rowOff>180975</xdr:rowOff>
    </xdr:to>
    <xdr:sp macro="" textlink="">
      <xdr:nvSpPr>
        <xdr:cNvPr id="96" name="Flèche gauche 95">
          <a:extLst>
            <a:ext uri="{FF2B5EF4-FFF2-40B4-BE49-F238E27FC236}">
              <a16:creationId xmlns="" xmlns:a16="http://schemas.microsoft.com/office/drawing/2014/main" id="{00000000-0008-0000-0400-000060000000}"/>
            </a:ext>
          </a:extLst>
        </xdr:cNvPr>
        <xdr:cNvSpPr/>
      </xdr:nvSpPr>
      <xdr:spPr>
        <a:xfrm>
          <a:off x="5953125" y="13754100"/>
          <a:ext cx="295276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zoomScale="70" zoomScaleNormal="70" workbookViewId="0">
      <selection activeCell="B6" sqref="B6"/>
    </sheetView>
  </sheetViews>
  <sheetFormatPr baseColWidth="10" defaultRowHeight="15"/>
  <cols>
    <col min="2" max="2" width="12.85546875" customWidth="1"/>
    <col min="4" max="4" width="12.140625" customWidth="1"/>
    <col min="5" max="5" width="63.140625" customWidth="1"/>
    <col min="7" max="7" width="13" customWidth="1"/>
    <col min="8" max="8" width="19.85546875" customWidth="1"/>
    <col min="9" max="9" width="17.85546875" customWidth="1"/>
    <col min="10" max="10" width="18.42578125" customWidth="1"/>
  </cols>
  <sheetData>
    <row r="2" spans="2:10" ht="15.75" thickBot="1">
      <c r="B2" s="88" t="s">
        <v>117</v>
      </c>
      <c r="C2" s="88"/>
      <c r="D2" s="88"/>
      <c r="E2" s="88"/>
      <c r="F2" s="88"/>
      <c r="G2" s="88"/>
      <c r="H2" s="88"/>
      <c r="I2" s="88"/>
      <c r="J2" s="88"/>
    </row>
    <row r="3" spans="2:10" ht="16.5" thickTop="1" thickBot="1">
      <c r="B3" s="8" t="s">
        <v>0</v>
      </c>
      <c r="C3" s="9" t="s">
        <v>9</v>
      </c>
      <c r="D3" s="9" t="s">
        <v>10</v>
      </c>
      <c r="E3" s="9" t="s">
        <v>7</v>
      </c>
      <c r="F3" s="9" t="s">
        <v>3</v>
      </c>
      <c r="G3" s="9" t="s">
        <v>4</v>
      </c>
      <c r="H3" s="26">
        <v>40</v>
      </c>
      <c r="I3" s="26">
        <v>41</v>
      </c>
      <c r="J3" s="26">
        <v>42</v>
      </c>
    </row>
    <row r="4" spans="2:10" ht="15.75" thickBot="1">
      <c r="B4" s="14">
        <v>0</v>
      </c>
      <c r="C4" s="6"/>
      <c r="D4" s="5" t="s">
        <v>11</v>
      </c>
      <c r="E4" s="42" t="s">
        <v>21</v>
      </c>
      <c r="F4" s="1"/>
      <c r="G4" s="6" t="s">
        <v>6</v>
      </c>
      <c r="H4" s="21">
        <v>0.5625</v>
      </c>
      <c r="I4" s="21">
        <f>H4</f>
        <v>0.5625</v>
      </c>
      <c r="J4" s="22">
        <f>H4</f>
        <v>0.5625</v>
      </c>
    </row>
    <row r="5" spans="2:10" ht="15.75" thickBot="1">
      <c r="B5" s="14"/>
      <c r="C5" s="6"/>
      <c r="D5" s="5" t="s">
        <v>11</v>
      </c>
      <c r="E5" s="13" t="s">
        <v>111</v>
      </c>
      <c r="F5" s="1"/>
      <c r="G5" s="6"/>
      <c r="H5" s="5"/>
      <c r="I5" s="5"/>
      <c r="J5" s="16"/>
    </row>
    <row r="6" spans="2:10" ht="15.75" thickBot="1">
      <c r="B6" s="14">
        <v>0</v>
      </c>
      <c r="C6" s="6">
        <v>120.8</v>
      </c>
      <c r="D6" s="5" t="s">
        <v>11</v>
      </c>
      <c r="E6" s="57" t="s">
        <v>22</v>
      </c>
      <c r="F6" s="1"/>
      <c r="G6" s="6"/>
      <c r="H6" s="59">
        <v>0.57291666666666663</v>
      </c>
      <c r="I6" s="59">
        <v>0.57291666666666663</v>
      </c>
      <c r="J6" s="60">
        <v>0.57291666666666663</v>
      </c>
    </row>
    <row r="7" spans="2:10" ht="15.75" thickBot="1">
      <c r="B7" s="14">
        <v>1.9</v>
      </c>
      <c r="C7" s="6">
        <v>118.9</v>
      </c>
      <c r="D7" s="5" t="s">
        <v>11</v>
      </c>
      <c r="E7" s="13" t="s">
        <v>116</v>
      </c>
      <c r="F7" s="1"/>
      <c r="G7" s="6"/>
      <c r="H7" s="58">
        <v>0.57291666666666663</v>
      </c>
      <c r="I7" s="21">
        <f>H7</f>
        <v>0.57291666666666663</v>
      </c>
      <c r="J7" s="21">
        <f>H7</f>
        <v>0.57291666666666663</v>
      </c>
    </row>
    <row r="8" spans="2:10" ht="15.75" thickBot="1">
      <c r="B8" s="14">
        <v>5.2</v>
      </c>
      <c r="C8" s="6">
        <v>115.6</v>
      </c>
      <c r="D8" s="5" t="s">
        <v>11</v>
      </c>
      <c r="E8" s="13" t="s">
        <v>23</v>
      </c>
      <c r="F8" s="1"/>
      <c r="G8" s="6" t="s">
        <v>5</v>
      </c>
      <c r="H8" s="17">
        <f t="shared" ref="H8:J23" si="0">TIME(0,(($B8-dr)*60/H$3),0)+HR</f>
        <v>0.57777777777777772</v>
      </c>
      <c r="I8" s="17">
        <f t="shared" si="0"/>
        <v>0.57777777777777772</v>
      </c>
      <c r="J8" s="17">
        <f t="shared" si="0"/>
        <v>0.57777777777777772</v>
      </c>
    </row>
    <row r="9" spans="2:10" ht="15.75" thickBot="1">
      <c r="B9" s="14">
        <v>7.9</v>
      </c>
      <c r="C9" s="6">
        <v>112.9</v>
      </c>
      <c r="D9" s="5" t="s">
        <v>11</v>
      </c>
      <c r="E9" s="39" t="s">
        <v>24</v>
      </c>
      <c r="F9" s="1"/>
      <c r="G9" s="6" t="s">
        <v>5</v>
      </c>
      <c r="H9" s="17">
        <f t="shared" si="0"/>
        <v>0.58055555555555549</v>
      </c>
      <c r="I9" s="17">
        <f t="shared" si="0"/>
        <v>0.58055555555555549</v>
      </c>
      <c r="J9" s="17">
        <f t="shared" si="0"/>
        <v>0.58055555555555549</v>
      </c>
    </row>
    <row r="10" spans="2:10" ht="15.75" thickBot="1">
      <c r="B10" s="14">
        <v>8</v>
      </c>
      <c r="C10" s="6">
        <v>112.8</v>
      </c>
      <c r="D10" s="5" t="s">
        <v>11</v>
      </c>
      <c r="E10" s="13" t="s">
        <v>25</v>
      </c>
      <c r="F10" s="1"/>
      <c r="G10" s="6" t="s">
        <v>5</v>
      </c>
      <c r="H10" s="17">
        <f t="shared" si="0"/>
        <v>0.58124999999999993</v>
      </c>
      <c r="I10" s="17">
        <f t="shared" si="0"/>
        <v>0.58055555555555549</v>
      </c>
      <c r="J10" s="17">
        <f t="shared" si="0"/>
        <v>0.58055555555555549</v>
      </c>
    </row>
    <row r="11" spans="2:10" ht="15.75" thickBot="1">
      <c r="B11" s="14">
        <v>8.5</v>
      </c>
      <c r="C11" s="6">
        <v>112.3</v>
      </c>
      <c r="D11" s="5" t="s">
        <v>11</v>
      </c>
      <c r="E11" s="13" t="s">
        <v>26</v>
      </c>
      <c r="F11" s="1"/>
      <c r="G11" s="6" t="s">
        <v>29</v>
      </c>
      <c r="H11" s="17">
        <f t="shared" si="0"/>
        <v>0.58124999999999993</v>
      </c>
      <c r="I11" s="17">
        <f t="shared" si="0"/>
        <v>0.58124999999999993</v>
      </c>
      <c r="J11" s="17">
        <f t="shared" si="0"/>
        <v>0.58124999999999993</v>
      </c>
    </row>
    <row r="12" spans="2:10" ht="15.75" thickBot="1">
      <c r="B12" s="14">
        <v>9</v>
      </c>
      <c r="C12" s="6">
        <v>111.8</v>
      </c>
      <c r="D12" s="5" t="s">
        <v>11</v>
      </c>
      <c r="E12" s="40" t="s">
        <v>27</v>
      </c>
      <c r="F12" s="1"/>
      <c r="G12" s="6" t="s">
        <v>28</v>
      </c>
      <c r="H12" s="17">
        <f t="shared" si="0"/>
        <v>0.58194444444444438</v>
      </c>
      <c r="I12" s="17">
        <f t="shared" si="0"/>
        <v>0.58194444444444438</v>
      </c>
      <c r="J12" s="17">
        <f t="shared" si="0"/>
        <v>0.58124999999999993</v>
      </c>
    </row>
    <row r="13" spans="2:10" ht="15.75" thickBot="1">
      <c r="B13" s="14">
        <v>14.6</v>
      </c>
      <c r="C13" s="6">
        <v>106.2</v>
      </c>
      <c r="D13" s="5" t="s">
        <v>11</v>
      </c>
      <c r="E13" s="13" t="s">
        <v>30</v>
      </c>
      <c r="F13" s="1"/>
      <c r="G13" s="6" t="s">
        <v>31</v>
      </c>
      <c r="H13" s="17">
        <f t="shared" si="0"/>
        <v>0.58749999999999991</v>
      </c>
      <c r="I13" s="17">
        <f t="shared" si="0"/>
        <v>0.58749999999999991</v>
      </c>
      <c r="J13" s="17">
        <f t="shared" si="0"/>
        <v>0.58680555555555547</v>
      </c>
    </row>
    <row r="14" spans="2:10" ht="15.75" thickBot="1">
      <c r="B14" s="14">
        <v>15.2</v>
      </c>
      <c r="C14" s="6">
        <v>105.6</v>
      </c>
      <c r="D14" s="5" t="s">
        <v>11</v>
      </c>
      <c r="E14" s="41" t="s">
        <v>32</v>
      </c>
      <c r="F14" s="1"/>
      <c r="G14" s="6" t="s">
        <v>31</v>
      </c>
      <c r="H14" s="17">
        <f t="shared" si="0"/>
        <v>0.58819444444444435</v>
      </c>
      <c r="I14" s="17">
        <f t="shared" si="0"/>
        <v>0.58819444444444435</v>
      </c>
      <c r="J14" s="17">
        <f t="shared" si="0"/>
        <v>0.58749999999999991</v>
      </c>
    </row>
    <row r="15" spans="2:10" ht="15.75" thickBot="1">
      <c r="B15" s="14">
        <v>15.6</v>
      </c>
      <c r="C15" s="6">
        <v>105.2</v>
      </c>
      <c r="D15" s="5" t="s">
        <v>11</v>
      </c>
      <c r="E15" s="41" t="s">
        <v>33</v>
      </c>
      <c r="F15" s="6"/>
      <c r="G15" s="6" t="s">
        <v>40</v>
      </c>
      <c r="H15" s="17">
        <f t="shared" si="0"/>
        <v>0.58888888888888891</v>
      </c>
      <c r="I15" s="17">
        <f t="shared" si="0"/>
        <v>0.58819444444444435</v>
      </c>
      <c r="J15" s="17">
        <f t="shared" si="0"/>
        <v>0.58819444444444435</v>
      </c>
    </row>
    <row r="16" spans="2:10" ht="15.75" thickBot="1">
      <c r="B16" s="14">
        <v>15.7</v>
      </c>
      <c r="C16" s="6">
        <v>105.1</v>
      </c>
      <c r="D16" s="5" t="s">
        <v>11</v>
      </c>
      <c r="E16" s="52" t="s">
        <v>34</v>
      </c>
      <c r="F16" s="1"/>
      <c r="G16" s="6" t="s">
        <v>41</v>
      </c>
      <c r="H16" s="17">
        <f t="shared" si="0"/>
        <v>0.58888888888888891</v>
      </c>
      <c r="I16" s="17">
        <f t="shared" si="0"/>
        <v>0.58819444444444435</v>
      </c>
      <c r="J16" s="17">
        <f t="shared" si="0"/>
        <v>0.58819444444444435</v>
      </c>
    </row>
    <row r="17" spans="2:10" ht="15.75" thickBot="1">
      <c r="B17" s="14">
        <v>18.100000000000001</v>
      </c>
      <c r="C17" s="6">
        <v>102.7</v>
      </c>
      <c r="D17" s="5" t="s">
        <v>11</v>
      </c>
      <c r="E17" s="48" t="s">
        <v>35</v>
      </c>
      <c r="F17" s="1"/>
      <c r="G17" s="6" t="s">
        <v>41</v>
      </c>
      <c r="H17" s="17">
        <f t="shared" si="0"/>
        <v>0.59166666666666667</v>
      </c>
      <c r="I17" s="17">
        <f t="shared" si="0"/>
        <v>0.59097222222222223</v>
      </c>
      <c r="J17" s="17">
        <f t="shared" si="0"/>
        <v>0.59027777777777779</v>
      </c>
    </row>
    <row r="18" spans="2:10" ht="15.75" thickBot="1">
      <c r="B18" s="14">
        <v>20.399999999999999</v>
      </c>
      <c r="C18" s="6">
        <v>100.4</v>
      </c>
      <c r="D18" s="5" t="s">
        <v>11</v>
      </c>
      <c r="E18" s="13" t="s">
        <v>36</v>
      </c>
      <c r="F18" s="1"/>
      <c r="G18" s="6" t="s">
        <v>41</v>
      </c>
      <c r="H18" s="17">
        <f t="shared" si="0"/>
        <v>0.59375</v>
      </c>
      <c r="I18" s="17">
        <f t="shared" si="0"/>
        <v>0.59305555555555556</v>
      </c>
      <c r="J18" s="17">
        <f t="shared" si="0"/>
        <v>0.59305555555555556</v>
      </c>
    </row>
    <row r="19" spans="2:10" ht="15.75" thickBot="1">
      <c r="B19" s="14"/>
      <c r="C19" s="6"/>
      <c r="D19" s="5" t="s">
        <v>11</v>
      </c>
      <c r="E19" s="13" t="s">
        <v>37</v>
      </c>
      <c r="F19" s="1"/>
      <c r="G19" s="6" t="s">
        <v>41</v>
      </c>
      <c r="H19" s="17">
        <f t="shared" si="0"/>
        <v>0.57291666666666663</v>
      </c>
      <c r="I19" s="17">
        <f t="shared" si="0"/>
        <v>0.57291666666666663</v>
      </c>
      <c r="J19" s="17">
        <f t="shared" si="0"/>
        <v>0.57291666666666663</v>
      </c>
    </row>
    <row r="20" spans="2:10" ht="15.75" thickBot="1">
      <c r="B20" s="14">
        <v>22.2</v>
      </c>
      <c r="C20" s="6">
        <v>98.6</v>
      </c>
      <c r="D20" s="5" t="s">
        <v>11</v>
      </c>
      <c r="E20" s="38" t="s">
        <v>38</v>
      </c>
      <c r="F20" s="1"/>
      <c r="G20" s="6" t="s">
        <v>41</v>
      </c>
      <c r="H20" s="17">
        <f t="shared" si="0"/>
        <v>0.59583333333333333</v>
      </c>
      <c r="I20" s="17">
        <f t="shared" si="0"/>
        <v>0.59513888888888888</v>
      </c>
      <c r="J20" s="17">
        <f t="shared" si="0"/>
        <v>0.59444444444444444</v>
      </c>
    </row>
    <row r="21" spans="2:10" ht="15.75" thickBot="1">
      <c r="B21" s="14">
        <v>23</v>
      </c>
      <c r="C21" s="6">
        <v>97.8</v>
      </c>
      <c r="D21" s="5" t="s">
        <v>11</v>
      </c>
      <c r="E21" s="13" t="s">
        <v>39</v>
      </c>
      <c r="F21" s="1"/>
      <c r="G21" s="6" t="s">
        <v>42</v>
      </c>
      <c r="H21" s="17">
        <f t="shared" si="0"/>
        <v>0.59652777777777777</v>
      </c>
      <c r="I21" s="17">
        <f t="shared" si="0"/>
        <v>0.59583333333333333</v>
      </c>
      <c r="J21" s="17">
        <f t="shared" si="0"/>
        <v>0.59513888888888888</v>
      </c>
    </row>
    <row r="22" spans="2:10" ht="15.75" thickBot="1">
      <c r="B22" s="14">
        <v>23.3</v>
      </c>
      <c r="C22" s="6">
        <v>97.5</v>
      </c>
      <c r="D22" s="5" t="s">
        <v>11</v>
      </c>
      <c r="E22" s="13" t="s">
        <v>43</v>
      </c>
      <c r="F22" s="1"/>
      <c r="G22" s="6" t="s">
        <v>45</v>
      </c>
      <c r="H22" s="17">
        <f t="shared" si="0"/>
        <v>0.59652777777777777</v>
      </c>
      <c r="I22" s="17">
        <f t="shared" si="0"/>
        <v>0.59652777777777777</v>
      </c>
      <c r="J22" s="17">
        <f t="shared" si="0"/>
        <v>0.59583333333333333</v>
      </c>
    </row>
    <row r="23" spans="2:10" ht="15.75" thickBot="1">
      <c r="B23" s="15">
        <v>23.6</v>
      </c>
      <c r="C23" s="6">
        <v>97.2</v>
      </c>
      <c r="D23" s="5" t="s">
        <v>11</v>
      </c>
      <c r="E23" s="56" t="s">
        <v>44</v>
      </c>
      <c r="F23" s="3"/>
      <c r="G23" s="7" t="s">
        <v>45</v>
      </c>
      <c r="H23" s="17">
        <f t="shared" si="0"/>
        <v>0.59722222222222221</v>
      </c>
      <c r="I23" s="17">
        <f t="shared" si="0"/>
        <v>0.59652777777777777</v>
      </c>
      <c r="J23" s="17">
        <f t="shared" si="0"/>
        <v>0.59583333333333333</v>
      </c>
    </row>
    <row r="24" spans="2:10" ht="15.75" thickTop="1"/>
    <row r="33" spans="7:7">
      <c r="G33" s="24"/>
    </row>
    <row r="34" spans="7:7">
      <c r="G34" s="23"/>
    </row>
  </sheetData>
  <mergeCells count="1">
    <mergeCell ref="B2:J2"/>
  </mergeCells>
  <pageMargins left="0.7" right="0.7" top="0.75" bottom="0.75" header="0.3" footer="0.3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zoomScale="60" zoomScaleNormal="60" workbookViewId="0">
      <selection activeCell="F4" sqref="F4:F23"/>
    </sheetView>
  </sheetViews>
  <sheetFormatPr baseColWidth="10" defaultRowHeight="15"/>
  <cols>
    <col min="4" max="4" width="14" customWidth="1"/>
    <col min="5" max="5" width="48" customWidth="1"/>
    <col min="6" max="6" width="16" customWidth="1"/>
    <col min="7" max="7" width="26.140625" customWidth="1"/>
    <col min="8" max="8" width="20.28515625" customWidth="1"/>
    <col min="9" max="9" width="18.7109375" customWidth="1"/>
    <col min="10" max="10" width="17.85546875" customWidth="1"/>
  </cols>
  <sheetData>
    <row r="1" spans="2:10" ht="15.75" thickBot="1"/>
    <row r="2" spans="2:10" ht="16.5" thickTop="1" thickBot="1">
      <c r="H2" s="89" t="s">
        <v>17</v>
      </c>
      <c r="I2" s="90"/>
      <c r="J2" s="91"/>
    </row>
    <row r="3" spans="2:10" ht="16.5" thickTop="1" thickBot="1">
      <c r="B3" s="8" t="s">
        <v>0</v>
      </c>
      <c r="C3" s="9" t="s">
        <v>9</v>
      </c>
      <c r="D3" s="9" t="s">
        <v>10</v>
      </c>
      <c r="E3" s="9" t="s">
        <v>8</v>
      </c>
      <c r="F3" s="9" t="s">
        <v>3</v>
      </c>
      <c r="G3" s="9" t="s">
        <v>15</v>
      </c>
      <c r="H3" s="20">
        <f>'Départ &gt; 23'!H3</f>
        <v>40</v>
      </c>
      <c r="I3" s="20">
        <f>'Départ &gt; 23'!I3</f>
        <v>41</v>
      </c>
      <c r="J3" s="20">
        <f>'Départ &gt; 23'!J3</f>
        <v>42</v>
      </c>
    </row>
    <row r="4" spans="2:10" ht="15.75" thickBot="1">
      <c r="B4" s="10">
        <v>25</v>
      </c>
      <c r="C4" s="5">
        <v>95.8</v>
      </c>
      <c r="D4" s="5" t="s">
        <v>11</v>
      </c>
      <c r="E4" s="13" t="s">
        <v>46</v>
      </c>
      <c r="F4" s="45"/>
      <c r="G4" s="6" t="s">
        <v>45</v>
      </c>
      <c r="H4" s="17">
        <f t="shared" ref="H4:J23" si="0">TIME(0,(($B4-dr)*60/H$3),0)+HR</f>
        <v>0.59861111111111109</v>
      </c>
      <c r="I4" s="17">
        <f t="shared" si="0"/>
        <v>0.59791666666666665</v>
      </c>
      <c r="J4" s="17">
        <f t="shared" si="0"/>
        <v>0.59722222222222221</v>
      </c>
    </row>
    <row r="5" spans="2:10" ht="15.75" thickBot="1">
      <c r="B5" s="10">
        <v>26</v>
      </c>
      <c r="C5" s="5">
        <v>94.8</v>
      </c>
      <c r="D5" s="5" t="s">
        <v>11</v>
      </c>
      <c r="E5" s="39" t="s">
        <v>47</v>
      </c>
      <c r="F5" s="45"/>
      <c r="G5" s="6" t="s">
        <v>45</v>
      </c>
      <c r="H5" s="17">
        <f t="shared" si="0"/>
        <v>0.6</v>
      </c>
      <c r="I5" s="17">
        <f t="shared" si="0"/>
        <v>0.59930555555555554</v>
      </c>
      <c r="J5" s="17">
        <f t="shared" si="0"/>
        <v>0.59861111111111109</v>
      </c>
    </row>
    <row r="6" spans="2:10" ht="15.75" thickBot="1">
      <c r="B6" s="10">
        <v>26.4</v>
      </c>
      <c r="C6" s="5">
        <v>94.4</v>
      </c>
      <c r="D6" s="5" t="s">
        <v>11</v>
      </c>
      <c r="E6" s="39" t="s">
        <v>48</v>
      </c>
      <c r="F6" s="45"/>
      <c r="G6" s="6" t="s">
        <v>112</v>
      </c>
      <c r="H6" s="17">
        <f t="shared" si="0"/>
        <v>0.6</v>
      </c>
      <c r="I6" s="17">
        <f t="shared" si="0"/>
        <v>0.59930555555555554</v>
      </c>
      <c r="J6" s="17">
        <f t="shared" si="0"/>
        <v>0.59861111111111109</v>
      </c>
    </row>
    <row r="7" spans="2:10" ht="15.75" thickBot="1">
      <c r="B7" s="10">
        <v>27.4</v>
      </c>
      <c r="C7" s="5">
        <v>93.4</v>
      </c>
      <c r="D7" s="5" t="s">
        <v>11</v>
      </c>
      <c r="E7" s="13" t="s">
        <v>49</v>
      </c>
      <c r="F7" s="45"/>
      <c r="G7" s="6"/>
      <c r="H7" s="17">
        <f t="shared" si="0"/>
        <v>0.60138888888888886</v>
      </c>
      <c r="I7" s="17">
        <f t="shared" si="0"/>
        <v>0.60069444444444442</v>
      </c>
      <c r="J7" s="17">
        <f t="shared" si="0"/>
        <v>0.6</v>
      </c>
    </row>
    <row r="8" spans="2:10" ht="15.75" thickBot="1">
      <c r="B8" s="10">
        <v>28</v>
      </c>
      <c r="C8" s="5">
        <v>92.8</v>
      </c>
      <c r="D8" s="5" t="s">
        <v>11</v>
      </c>
      <c r="E8" s="38" t="s">
        <v>50</v>
      </c>
      <c r="F8" s="45"/>
      <c r="G8" s="6"/>
      <c r="H8" s="17">
        <f t="shared" si="0"/>
        <v>0.6020833333333333</v>
      </c>
      <c r="I8" s="17">
        <f t="shared" si="0"/>
        <v>0.60069444444444442</v>
      </c>
      <c r="J8" s="17">
        <f t="shared" si="0"/>
        <v>0.60069444444444442</v>
      </c>
    </row>
    <row r="9" spans="2:10" ht="15.75" thickBot="1">
      <c r="B9" s="10">
        <v>31.6</v>
      </c>
      <c r="C9" s="5">
        <v>89.2</v>
      </c>
      <c r="D9" s="5" t="s">
        <v>11</v>
      </c>
      <c r="E9" s="39" t="s">
        <v>51</v>
      </c>
      <c r="F9" s="45"/>
      <c r="G9" s="6"/>
      <c r="H9" s="17">
        <f t="shared" si="0"/>
        <v>0.60555555555555551</v>
      </c>
      <c r="I9" s="17">
        <f t="shared" si="0"/>
        <v>0.60486111111111107</v>
      </c>
      <c r="J9" s="17">
        <f t="shared" si="0"/>
        <v>0.60416666666666663</v>
      </c>
    </row>
    <row r="10" spans="2:10" ht="15.75" thickBot="1">
      <c r="B10" s="10">
        <v>32.1</v>
      </c>
      <c r="C10" s="5">
        <v>88.7</v>
      </c>
      <c r="D10" s="5" t="s">
        <v>11</v>
      </c>
      <c r="E10" s="13" t="s">
        <v>52</v>
      </c>
      <c r="F10" s="45"/>
      <c r="G10" s="6" t="s">
        <v>45</v>
      </c>
      <c r="H10" s="17">
        <f t="shared" si="0"/>
        <v>0.60624999999999996</v>
      </c>
      <c r="I10" s="17">
        <f t="shared" si="0"/>
        <v>0.60486111111111107</v>
      </c>
      <c r="J10" s="17">
        <f t="shared" si="0"/>
        <v>0.60416666666666663</v>
      </c>
    </row>
    <row r="11" spans="2:10" ht="15.75" thickBot="1">
      <c r="B11" s="10">
        <v>36.4</v>
      </c>
      <c r="C11" s="5">
        <v>84.4</v>
      </c>
      <c r="D11" s="5" t="s">
        <v>11</v>
      </c>
      <c r="E11" s="13" t="s">
        <v>53</v>
      </c>
      <c r="F11" s="45"/>
      <c r="G11" s="6" t="s">
        <v>45</v>
      </c>
      <c r="H11" s="17">
        <f t="shared" si="0"/>
        <v>0.61041666666666661</v>
      </c>
      <c r="I11" s="17">
        <f t="shared" si="0"/>
        <v>0.60972222222222217</v>
      </c>
      <c r="J11" s="17">
        <f t="shared" si="0"/>
        <v>0.60902777777777772</v>
      </c>
    </row>
    <row r="12" spans="2:10" ht="15.75" thickBot="1">
      <c r="B12" s="10"/>
      <c r="C12" s="5"/>
      <c r="D12" s="5" t="s">
        <v>11</v>
      </c>
      <c r="E12" s="13" t="s">
        <v>54</v>
      </c>
      <c r="F12" s="45"/>
      <c r="G12" s="6" t="s">
        <v>45</v>
      </c>
      <c r="H12" s="17">
        <f t="shared" si="0"/>
        <v>0.57291666666666663</v>
      </c>
      <c r="I12" s="17">
        <f t="shared" si="0"/>
        <v>0.57291666666666663</v>
      </c>
      <c r="J12" s="17">
        <f t="shared" si="0"/>
        <v>0.57291666666666663</v>
      </c>
    </row>
    <row r="13" spans="2:10" ht="15.75" thickBot="1">
      <c r="B13" s="10">
        <v>41.4</v>
      </c>
      <c r="C13" s="5">
        <v>79.400000000000006</v>
      </c>
      <c r="D13" s="5" t="s">
        <v>11</v>
      </c>
      <c r="E13" s="44" t="s">
        <v>55</v>
      </c>
      <c r="F13" s="45"/>
      <c r="G13" s="6" t="s">
        <v>45</v>
      </c>
      <c r="H13" s="17">
        <f t="shared" si="0"/>
        <v>0.61597222222222214</v>
      </c>
      <c r="I13" s="17">
        <f t="shared" si="0"/>
        <v>0.61458333333333326</v>
      </c>
      <c r="J13" s="17">
        <f t="shared" si="0"/>
        <v>0.61388888888888882</v>
      </c>
    </row>
    <row r="14" spans="2:10" ht="15.75" thickBot="1">
      <c r="B14" s="10"/>
      <c r="C14" s="5"/>
      <c r="D14" s="5" t="s">
        <v>11</v>
      </c>
      <c r="E14" s="13" t="s">
        <v>56</v>
      </c>
      <c r="F14" s="46"/>
      <c r="G14" s="6" t="s">
        <v>70</v>
      </c>
      <c r="H14" s="17">
        <f t="shared" si="0"/>
        <v>0.57291666666666663</v>
      </c>
      <c r="I14" s="17">
        <f t="shared" si="0"/>
        <v>0.57291666666666663</v>
      </c>
      <c r="J14" s="17">
        <f t="shared" si="0"/>
        <v>0.57291666666666663</v>
      </c>
    </row>
    <row r="15" spans="2:10" ht="15.75" thickBot="1">
      <c r="B15" s="10">
        <v>42</v>
      </c>
      <c r="C15" s="5">
        <v>78.8</v>
      </c>
      <c r="D15" s="5" t="s">
        <v>11</v>
      </c>
      <c r="E15" s="13" t="s">
        <v>57</v>
      </c>
      <c r="F15" s="45"/>
      <c r="G15" s="6" t="s">
        <v>45</v>
      </c>
      <c r="H15" s="17">
        <f t="shared" si="0"/>
        <v>0.61666666666666659</v>
      </c>
      <c r="I15" s="17">
        <f t="shared" si="0"/>
        <v>0.6152777777777777</v>
      </c>
      <c r="J15" s="17">
        <f t="shared" si="0"/>
        <v>0.61458333333333326</v>
      </c>
    </row>
    <row r="16" spans="2:10" ht="15.75" thickBot="1">
      <c r="B16" s="10" t="s">
        <v>58</v>
      </c>
      <c r="C16" s="5">
        <v>78.3</v>
      </c>
      <c r="D16" s="5" t="s">
        <v>11</v>
      </c>
      <c r="E16" s="13" t="s">
        <v>59</v>
      </c>
      <c r="F16" s="45"/>
      <c r="G16" s="6" t="s">
        <v>64</v>
      </c>
      <c r="H16" s="17" t="e">
        <f t="shared" si="0"/>
        <v>#VALUE!</v>
      </c>
      <c r="I16" s="17" t="e">
        <f t="shared" si="0"/>
        <v>#VALUE!</v>
      </c>
      <c r="J16" s="17" t="e">
        <f t="shared" si="0"/>
        <v>#VALUE!</v>
      </c>
    </row>
    <row r="17" spans="2:10" ht="15.75" thickBot="1">
      <c r="B17" s="10">
        <v>48.1</v>
      </c>
      <c r="C17" s="5">
        <v>72.7</v>
      </c>
      <c r="D17" s="5" t="s">
        <v>11</v>
      </c>
      <c r="E17" s="39" t="s">
        <v>60</v>
      </c>
      <c r="F17" s="45"/>
      <c r="G17" s="6" t="s">
        <v>64</v>
      </c>
      <c r="H17" s="17">
        <f t="shared" si="0"/>
        <v>0.62291666666666667</v>
      </c>
      <c r="I17" s="17">
        <f t="shared" si="0"/>
        <v>0.62152777777777779</v>
      </c>
      <c r="J17" s="17">
        <f t="shared" si="0"/>
        <v>0.6201388888888888</v>
      </c>
    </row>
    <row r="18" spans="2:10" ht="15.75" thickBot="1">
      <c r="B18" s="10">
        <v>48.2</v>
      </c>
      <c r="C18" s="5">
        <v>72.599999999999994</v>
      </c>
      <c r="D18" s="5" t="s">
        <v>11</v>
      </c>
      <c r="E18" s="13" t="s">
        <v>61</v>
      </c>
      <c r="F18" s="45"/>
      <c r="G18" s="6" t="s">
        <v>63</v>
      </c>
      <c r="H18" s="17">
        <f t="shared" si="0"/>
        <v>0.62291666666666667</v>
      </c>
      <c r="I18" s="17">
        <f t="shared" si="0"/>
        <v>0.62152777777777779</v>
      </c>
      <c r="J18" s="17">
        <f t="shared" si="0"/>
        <v>0.6201388888888888</v>
      </c>
    </row>
    <row r="19" spans="2:10" ht="15.75" thickBot="1">
      <c r="B19" s="10">
        <v>48.3</v>
      </c>
      <c r="C19" s="5">
        <v>72.5</v>
      </c>
      <c r="D19" s="5" t="s">
        <v>11</v>
      </c>
      <c r="E19" s="13" t="s">
        <v>62</v>
      </c>
      <c r="F19" s="45"/>
      <c r="G19" s="6" t="s">
        <v>63</v>
      </c>
      <c r="H19" s="17">
        <f t="shared" si="0"/>
        <v>0.62291666666666667</v>
      </c>
      <c r="I19" s="17">
        <f t="shared" si="0"/>
        <v>0.62152777777777779</v>
      </c>
      <c r="J19" s="17">
        <f t="shared" si="0"/>
        <v>0.62083333333333335</v>
      </c>
    </row>
    <row r="20" spans="2:10" ht="15.75" thickBot="1">
      <c r="B20" s="10">
        <v>51.7</v>
      </c>
      <c r="C20" s="5">
        <v>69.099999999999994</v>
      </c>
      <c r="D20" s="5" t="s">
        <v>11</v>
      </c>
      <c r="E20" s="13" t="s">
        <v>65</v>
      </c>
      <c r="F20" s="1"/>
      <c r="G20" s="6" t="s">
        <v>69</v>
      </c>
      <c r="H20" s="17">
        <f t="shared" si="0"/>
        <v>0.62638888888888888</v>
      </c>
      <c r="I20" s="17">
        <f t="shared" si="0"/>
        <v>0.625</v>
      </c>
      <c r="J20" s="17">
        <f t="shared" si="0"/>
        <v>0.62361111111111112</v>
      </c>
    </row>
    <row r="21" spans="2:10" ht="15.75" thickBot="1">
      <c r="B21" s="10">
        <v>57.9</v>
      </c>
      <c r="C21" s="5">
        <v>62.9</v>
      </c>
      <c r="D21" s="5" t="s">
        <v>11</v>
      </c>
      <c r="E21" s="13" t="s">
        <v>66</v>
      </c>
      <c r="F21" s="1"/>
      <c r="G21" s="6" t="s">
        <v>69</v>
      </c>
      <c r="H21" s="17">
        <f t="shared" si="0"/>
        <v>0.63263888888888886</v>
      </c>
      <c r="I21" s="17">
        <f t="shared" si="0"/>
        <v>0.63124999999999998</v>
      </c>
      <c r="J21" s="17">
        <f t="shared" si="0"/>
        <v>0.62986111111111109</v>
      </c>
    </row>
    <row r="22" spans="2:10" ht="15.75" thickBot="1">
      <c r="B22" s="10">
        <v>60.1</v>
      </c>
      <c r="C22" s="5">
        <v>60.7</v>
      </c>
      <c r="D22" s="5" t="s">
        <v>11</v>
      </c>
      <c r="E22" s="44" t="s">
        <v>67</v>
      </c>
      <c r="F22" s="1"/>
      <c r="G22" s="6" t="s">
        <v>69</v>
      </c>
      <c r="H22" s="17">
        <f t="shared" si="0"/>
        <v>0.63541666666666663</v>
      </c>
      <c r="I22" s="17">
        <f t="shared" si="0"/>
        <v>0.6333333333333333</v>
      </c>
      <c r="J22" s="17">
        <f t="shared" si="0"/>
        <v>0.63194444444444442</v>
      </c>
    </row>
    <row r="23" spans="2:10" ht="15.75" thickBot="1">
      <c r="B23" s="11">
        <v>60.9</v>
      </c>
      <c r="C23" s="5">
        <v>59.9</v>
      </c>
      <c r="D23" s="5" t="s">
        <v>11</v>
      </c>
      <c r="E23" s="43" t="s">
        <v>68</v>
      </c>
      <c r="F23" s="3"/>
      <c r="G23" s="7" t="s">
        <v>69</v>
      </c>
      <c r="H23" s="17">
        <f t="shared" si="0"/>
        <v>0.63611111111111107</v>
      </c>
      <c r="I23" s="17">
        <f t="shared" si="0"/>
        <v>0.63472222222222219</v>
      </c>
      <c r="J23" s="17">
        <f t="shared" si="0"/>
        <v>0.6333333333333333</v>
      </c>
    </row>
    <row r="24" spans="2:10" ht="15.75" thickTop="1"/>
  </sheetData>
  <mergeCells count="1">
    <mergeCell ref="H2:J2"/>
  </mergeCells>
  <pageMargins left="0.7" right="0.7" top="0.75" bottom="0.75" header="0.3" footer="0.3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zoomScale="70" zoomScaleNormal="70" workbookViewId="0">
      <selection activeCell="F4" sqref="F4:F22"/>
    </sheetView>
  </sheetViews>
  <sheetFormatPr baseColWidth="10" defaultRowHeight="15"/>
  <cols>
    <col min="3" max="4" width="13.7109375" customWidth="1"/>
    <col min="5" max="5" width="42.28515625" customWidth="1"/>
    <col min="7" max="7" width="20" customWidth="1"/>
    <col min="8" max="8" width="18.28515625" customWidth="1"/>
    <col min="9" max="9" width="20.28515625" customWidth="1"/>
    <col min="10" max="10" width="19.85546875" customWidth="1"/>
  </cols>
  <sheetData>
    <row r="1" spans="2:10" ht="15.75" thickBot="1"/>
    <row r="2" spans="2:10" ht="16.5" thickTop="1" thickBot="1">
      <c r="H2" s="89" t="s">
        <v>17</v>
      </c>
      <c r="I2" s="90"/>
      <c r="J2" s="91"/>
    </row>
    <row r="3" spans="2:10" ht="16.5" thickTop="1" thickBot="1">
      <c r="B3" s="8" t="s">
        <v>0</v>
      </c>
      <c r="C3" s="9" t="s">
        <v>9</v>
      </c>
      <c r="D3" s="9" t="s">
        <v>10</v>
      </c>
      <c r="E3" s="9" t="s">
        <v>2</v>
      </c>
      <c r="F3" s="9" t="s">
        <v>3</v>
      </c>
      <c r="G3" s="9" t="s">
        <v>4</v>
      </c>
      <c r="H3" s="20">
        <f>'Départ &gt; 23'!H3</f>
        <v>40</v>
      </c>
      <c r="I3" s="20">
        <f>'Départ &gt; 23'!I3</f>
        <v>41</v>
      </c>
      <c r="J3" s="20">
        <f>'Départ &gt; 23'!J3</f>
        <v>42</v>
      </c>
    </row>
    <row r="4" spans="2:10" ht="15.75" thickBot="1">
      <c r="B4" s="28">
        <v>68.599999999999994</v>
      </c>
      <c r="C4" s="27">
        <v>52.2</v>
      </c>
      <c r="D4" s="27" t="s">
        <v>11</v>
      </c>
      <c r="E4" s="13" t="s">
        <v>71</v>
      </c>
      <c r="F4" s="1"/>
      <c r="G4" s="6" t="s">
        <v>69</v>
      </c>
      <c r="H4" s="17">
        <f t="shared" ref="H4:J22" si="0">TIME(0,(($B4-dr)*60/H$3),0)+HR</f>
        <v>0.64374999999999993</v>
      </c>
      <c r="I4" s="17">
        <f t="shared" si="0"/>
        <v>0.64236111111111105</v>
      </c>
      <c r="J4" s="17">
        <f t="shared" si="0"/>
        <v>0.64097222222222217</v>
      </c>
    </row>
    <row r="5" spans="2:10" ht="15.75" thickBot="1">
      <c r="B5" s="10">
        <v>68.8</v>
      </c>
      <c r="C5" s="5">
        <v>52</v>
      </c>
      <c r="D5" s="27" t="s">
        <v>11</v>
      </c>
      <c r="E5" s="39" t="s">
        <v>72</v>
      </c>
      <c r="F5" s="1"/>
      <c r="G5" s="6" t="s">
        <v>69</v>
      </c>
      <c r="H5" s="17">
        <f t="shared" si="0"/>
        <v>0.64444444444444438</v>
      </c>
      <c r="I5" s="17">
        <f t="shared" si="0"/>
        <v>0.64236111111111105</v>
      </c>
      <c r="J5" s="17">
        <f t="shared" si="0"/>
        <v>0.64097222222222217</v>
      </c>
    </row>
    <row r="6" spans="2:10" ht="15.75" thickBot="1">
      <c r="B6" s="10">
        <v>70</v>
      </c>
      <c r="C6" s="5">
        <v>50.8</v>
      </c>
      <c r="D6" s="27" t="s">
        <v>11</v>
      </c>
      <c r="E6" s="51" t="s">
        <v>73</v>
      </c>
      <c r="F6" s="1"/>
      <c r="G6" s="6" t="s">
        <v>69</v>
      </c>
      <c r="H6" s="17">
        <f t="shared" si="0"/>
        <v>0.64583333333333326</v>
      </c>
      <c r="I6" s="17">
        <f t="shared" si="0"/>
        <v>0.64374999999999993</v>
      </c>
      <c r="J6" s="17">
        <f t="shared" si="0"/>
        <v>0.64236111111111105</v>
      </c>
    </row>
    <row r="7" spans="2:10" ht="15.75" thickBot="1">
      <c r="B7" s="10">
        <v>70.099999999999994</v>
      </c>
      <c r="C7" s="5">
        <v>50.7</v>
      </c>
      <c r="D7" s="27" t="s">
        <v>11</v>
      </c>
      <c r="E7" s="13" t="s">
        <v>74</v>
      </c>
      <c r="F7" s="1"/>
      <c r="G7" s="6" t="s">
        <v>13</v>
      </c>
      <c r="H7" s="17">
        <f t="shared" si="0"/>
        <v>0.64583333333333326</v>
      </c>
      <c r="I7" s="17">
        <f t="shared" si="0"/>
        <v>0.64374999999999993</v>
      </c>
      <c r="J7" s="17">
        <f t="shared" si="0"/>
        <v>0.64236111111111105</v>
      </c>
    </row>
    <row r="8" spans="2:10" ht="15.75" thickBot="1">
      <c r="B8" s="10">
        <v>70.2</v>
      </c>
      <c r="C8" s="5">
        <v>50.6</v>
      </c>
      <c r="D8" s="27" t="s">
        <v>11</v>
      </c>
      <c r="E8" s="40" t="s">
        <v>75</v>
      </c>
      <c r="F8" s="1"/>
      <c r="G8" s="6" t="s">
        <v>113</v>
      </c>
      <c r="H8" s="17">
        <f t="shared" si="0"/>
        <v>0.64583333333333326</v>
      </c>
      <c r="I8" s="17">
        <f t="shared" si="0"/>
        <v>0.64374999999999993</v>
      </c>
      <c r="J8" s="17">
        <f t="shared" si="0"/>
        <v>0.64236111111111105</v>
      </c>
    </row>
    <row r="9" spans="2:10" ht="15.75" thickBot="1">
      <c r="B9" s="10">
        <v>71.5</v>
      </c>
      <c r="C9" s="5">
        <v>49.3</v>
      </c>
      <c r="D9" s="27" t="s">
        <v>11</v>
      </c>
      <c r="E9" s="13" t="s">
        <v>76</v>
      </c>
      <c r="F9" s="1"/>
      <c r="G9" s="6" t="s">
        <v>69</v>
      </c>
      <c r="H9" s="17">
        <f t="shared" si="0"/>
        <v>0.64722222222222214</v>
      </c>
      <c r="I9" s="17">
        <f t="shared" si="0"/>
        <v>0.64513888888888882</v>
      </c>
      <c r="J9" s="17">
        <f t="shared" si="0"/>
        <v>0.64374999999999993</v>
      </c>
    </row>
    <row r="10" spans="2:10" ht="15.75" thickBot="1">
      <c r="B10" s="10">
        <v>72</v>
      </c>
      <c r="C10" s="5">
        <v>48.8</v>
      </c>
      <c r="D10" s="27" t="s">
        <v>12</v>
      </c>
      <c r="E10" s="39" t="s">
        <v>78</v>
      </c>
      <c r="F10" s="1"/>
      <c r="G10" s="6" t="s">
        <v>77</v>
      </c>
      <c r="H10" s="17">
        <f t="shared" si="0"/>
        <v>0.64791666666666659</v>
      </c>
      <c r="I10" s="17">
        <f t="shared" si="0"/>
        <v>0.64583333333333326</v>
      </c>
      <c r="J10" s="17">
        <f t="shared" si="0"/>
        <v>0.64374999999999993</v>
      </c>
    </row>
    <row r="11" spans="2:10" ht="15.75" thickBot="1">
      <c r="B11" s="10"/>
      <c r="C11" s="5"/>
      <c r="D11" s="27" t="s">
        <v>12</v>
      </c>
      <c r="E11" s="47" t="s">
        <v>79</v>
      </c>
      <c r="F11" s="1"/>
      <c r="G11" s="6" t="s">
        <v>77</v>
      </c>
      <c r="H11" s="17">
        <f t="shared" si="0"/>
        <v>0.57291666666666663</v>
      </c>
      <c r="I11" s="17">
        <f t="shared" si="0"/>
        <v>0.57291666666666663</v>
      </c>
      <c r="J11" s="17">
        <f t="shared" si="0"/>
        <v>0.57291666666666663</v>
      </c>
    </row>
    <row r="12" spans="2:10" ht="15.75" thickBot="1">
      <c r="B12" s="10">
        <v>75.7</v>
      </c>
      <c r="C12" s="5">
        <v>45.1</v>
      </c>
      <c r="D12" s="27" t="s">
        <v>12</v>
      </c>
      <c r="E12" s="38" t="s">
        <v>80</v>
      </c>
      <c r="F12" s="1"/>
      <c r="G12" s="6" t="s">
        <v>77</v>
      </c>
      <c r="H12" s="17">
        <f t="shared" si="0"/>
        <v>0.6513888888888888</v>
      </c>
      <c r="I12" s="17">
        <f t="shared" si="0"/>
        <v>0.64930555555555547</v>
      </c>
      <c r="J12" s="17">
        <f t="shared" si="0"/>
        <v>0.64791666666666659</v>
      </c>
    </row>
    <row r="13" spans="2:10" ht="15.75" thickBot="1">
      <c r="B13" s="10">
        <v>76.099999999999994</v>
      </c>
      <c r="C13" s="5">
        <v>44.7</v>
      </c>
      <c r="D13" s="27" t="s">
        <v>12</v>
      </c>
      <c r="E13" s="48" t="s">
        <v>81</v>
      </c>
      <c r="F13" s="1"/>
      <c r="G13" s="6" t="s">
        <v>77</v>
      </c>
      <c r="H13" s="17">
        <f t="shared" si="0"/>
        <v>0.65208333333333335</v>
      </c>
      <c r="I13" s="17">
        <f t="shared" si="0"/>
        <v>0.64999999999999991</v>
      </c>
      <c r="J13" s="17">
        <f t="shared" si="0"/>
        <v>0.64791666666666659</v>
      </c>
    </row>
    <row r="14" spans="2:10" ht="15.75" thickBot="1">
      <c r="B14" s="10">
        <v>76.3</v>
      </c>
      <c r="C14" s="5">
        <v>44.5</v>
      </c>
      <c r="D14" s="27" t="s">
        <v>12</v>
      </c>
      <c r="E14" s="13" t="s">
        <v>82</v>
      </c>
      <c r="F14" s="6"/>
      <c r="G14" s="6" t="s">
        <v>77</v>
      </c>
      <c r="H14" s="17">
        <f t="shared" si="0"/>
        <v>0.65208333333333335</v>
      </c>
      <c r="I14" s="17">
        <f t="shared" si="0"/>
        <v>0.64999999999999991</v>
      </c>
      <c r="J14" s="17">
        <f t="shared" si="0"/>
        <v>0.64861111111111103</v>
      </c>
    </row>
    <row r="15" spans="2:10" ht="15.75" thickBot="1">
      <c r="B15" s="10">
        <v>87.6</v>
      </c>
      <c r="C15" s="5">
        <v>33.200000000000003</v>
      </c>
      <c r="D15" s="27" t="s">
        <v>12</v>
      </c>
      <c r="E15" s="39" t="s">
        <v>83</v>
      </c>
      <c r="F15" s="1"/>
      <c r="G15" s="6" t="s">
        <v>77</v>
      </c>
      <c r="H15" s="17">
        <f t="shared" si="0"/>
        <v>0.66388888888888886</v>
      </c>
      <c r="I15" s="17">
        <f t="shared" si="0"/>
        <v>0.66180555555555554</v>
      </c>
      <c r="J15" s="17">
        <f t="shared" si="0"/>
        <v>0.65972222222222221</v>
      </c>
    </row>
    <row r="16" spans="2:10" ht="15.75" thickBot="1">
      <c r="B16" s="10"/>
      <c r="C16" s="5"/>
      <c r="D16" s="27" t="s">
        <v>12</v>
      </c>
      <c r="E16" s="13" t="s">
        <v>84</v>
      </c>
      <c r="F16" s="1"/>
      <c r="G16" s="6" t="s">
        <v>77</v>
      </c>
      <c r="H16" s="17">
        <f t="shared" si="0"/>
        <v>0.57291666666666663</v>
      </c>
      <c r="I16" s="17">
        <f t="shared" si="0"/>
        <v>0.57291666666666663</v>
      </c>
      <c r="J16" s="17">
        <f t="shared" si="0"/>
        <v>0.57291666666666663</v>
      </c>
    </row>
    <row r="17" spans="2:10" ht="15.75" thickBot="1">
      <c r="B17" s="10">
        <v>87.7</v>
      </c>
      <c r="C17" s="5">
        <v>33.1</v>
      </c>
      <c r="D17" s="27" t="s">
        <v>12</v>
      </c>
      <c r="E17" s="13" t="s">
        <v>85</v>
      </c>
      <c r="F17" s="1"/>
      <c r="G17" s="6" t="s">
        <v>14</v>
      </c>
      <c r="H17" s="17">
        <f t="shared" si="0"/>
        <v>0.66388888888888886</v>
      </c>
      <c r="I17" s="17">
        <f t="shared" si="0"/>
        <v>0.66180555555555554</v>
      </c>
      <c r="J17" s="17">
        <f t="shared" si="0"/>
        <v>0.65972222222222221</v>
      </c>
    </row>
    <row r="18" spans="2:10" ht="15.75" thickBot="1">
      <c r="B18" s="10">
        <v>87.8</v>
      </c>
      <c r="C18" s="5">
        <v>33</v>
      </c>
      <c r="D18" s="27" t="s">
        <v>12</v>
      </c>
      <c r="E18" s="5" t="s">
        <v>86</v>
      </c>
      <c r="F18" s="1"/>
      <c r="G18" s="6" t="s">
        <v>89</v>
      </c>
      <c r="H18" s="17">
        <f t="shared" si="0"/>
        <v>0.66388888888888886</v>
      </c>
      <c r="I18" s="17">
        <f t="shared" si="0"/>
        <v>0.66180555555555554</v>
      </c>
      <c r="J18" s="17">
        <f t="shared" si="0"/>
        <v>0.65972222222222221</v>
      </c>
    </row>
    <row r="19" spans="2:10" ht="15.75" thickBot="1">
      <c r="B19" s="10">
        <v>88.7</v>
      </c>
      <c r="C19" s="5">
        <v>32.1</v>
      </c>
      <c r="D19" s="27" t="s">
        <v>12</v>
      </c>
      <c r="E19" s="5" t="s">
        <v>87</v>
      </c>
      <c r="F19" s="1"/>
      <c r="G19" s="6" t="s">
        <v>89</v>
      </c>
      <c r="H19" s="17">
        <f t="shared" si="0"/>
        <v>0.66527777777777775</v>
      </c>
      <c r="I19" s="17">
        <f t="shared" si="0"/>
        <v>0.66249999999999998</v>
      </c>
      <c r="J19" s="17">
        <f t="shared" si="0"/>
        <v>0.66041666666666665</v>
      </c>
    </row>
    <row r="20" spans="2:10" ht="15.75" thickBot="1">
      <c r="B20" s="10">
        <v>91.7</v>
      </c>
      <c r="C20" s="5">
        <v>29.1</v>
      </c>
      <c r="D20" s="27" t="s">
        <v>12</v>
      </c>
      <c r="E20" s="48" t="s">
        <v>88</v>
      </c>
      <c r="F20" s="1"/>
      <c r="G20" s="6" t="s">
        <v>89</v>
      </c>
      <c r="H20" s="17">
        <f t="shared" si="0"/>
        <v>0.66805555555555551</v>
      </c>
      <c r="I20" s="17">
        <f t="shared" si="0"/>
        <v>0.66597222222222219</v>
      </c>
      <c r="J20" s="17">
        <f t="shared" si="0"/>
        <v>0.66388888888888886</v>
      </c>
    </row>
    <row r="21" spans="2:10" ht="15.75" thickBot="1">
      <c r="B21" s="10">
        <v>94.9</v>
      </c>
      <c r="C21" s="5">
        <v>25.9</v>
      </c>
      <c r="D21" s="27" t="s">
        <v>12</v>
      </c>
      <c r="E21" s="6" t="s">
        <v>90</v>
      </c>
      <c r="F21" s="1"/>
      <c r="G21" s="6" t="s">
        <v>89</v>
      </c>
      <c r="H21" s="17">
        <f t="shared" si="0"/>
        <v>0.67152777777777772</v>
      </c>
      <c r="I21" s="17">
        <f t="shared" si="0"/>
        <v>0.66874999999999996</v>
      </c>
      <c r="J21" s="17">
        <f t="shared" si="0"/>
        <v>0.66666666666666663</v>
      </c>
    </row>
    <row r="22" spans="2:10" ht="15.75" thickBot="1">
      <c r="B22" s="11">
        <v>95.2</v>
      </c>
      <c r="C22" s="5">
        <v>25.6</v>
      </c>
      <c r="D22" s="27" t="s">
        <v>12</v>
      </c>
      <c r="E22" s="12" t="s">
        <v>91</v>
      </c>
      <c r="F22" s="3"/>
      <c r="G22" s="7" t="s">
        <v>110</v>
      </c>
      <c r="H22" s="17">
        <f t="shared" si="0"/>
        <v>0.67152777777777772</v>
      </c>
      <c r="I22" s="17">
        <f t="shared" si="0"/>
        <v>0.6694444444444444</v>
      </c>
      <c r="J22" s="17">
        <f t="shared" si="0"/>
        <v>0.66736111111111107</v>
      </c>
    </row>
    <row r="23" spans="2:10" ht="15.75" thickTop="1"/>
    <row r="24" spans="2:10">
      <c r="H24" s="18"/>
    </row>
    <row r="27" spans="2:10">
      <c r="H27" s="19"/>
      <c r="I27" s="19"/>
      <c r="J27" s="19"/>
    </row>
  </sheetData>
  <mergeCells count="1">
    <mergeCell ref="H2:J2"/>
  </mergeCells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zoomScale="70" zoomScaleNormal="70" workbookViewId="0">
      <selection activeCell="F4" sqref="F4:F18"/>
    </sheetView>
  </sheetViews>
  <sheetFormatPr baseColWidth="10" defaultRowHeight="15"/>
  <cols>
    <col min="4" max="4" width="18" customWidth="1"/>
    <col min="5" max="5" width="37.28515625" customWidth="1"/>
    <col min="7" max="7" width="22.140625" customWidth="1"/>
    <col min="8" max="8" width="17.85546875" customWidth="1"/>
    <col min="9" max="9" width="18.42578125" customWidth="1"/>
    <col min="10" max="10" width="17.85546875" customWidth="1"/>
  </cols>
  <sheetData>
    <row r="1" spans="2:10" ht="15.75" thickBot="1"/>
    <row r="2" spans="2:10" ht="16.5" thickTop="1" thickBot="1">
      <c r="H2" s="89" t="s">
        <v>17</v>
      </c>
      <c r="I2" s="90"/>
      <c r="J2" s="91"/>
    </row>
    <row r="3" spans="2:10" ht="16.5" thickTop="1" thickBot="1">
      <c r="B3" s="8" t="s">
        <v>0</v>
      </c>
      <c r="C3" s="9" t="s">
        <v>1</v>
      </c>
      <c r="D3" s="9" t="s">
        <v>10</v>
      </c>
      <c r="E3" s="9" t="s">
        <v>7</v>
      </c>
      <c r="F3" s="9" t="s">
        <v>3</v>
      </c>
      <c r="G3" s="9" t="s">
        <v>4</v>
      </c>
      <c r="H3" s="25">
        <f>'Départ &gt; 23'!H3</f>
        <v>40</v>
      </c>
      <c r="I3" s="25">
        <f>'Départ &gt; 23'!I3</f>
        <v>41</v>
      </c>
      <c r="J3" s="25">
        <f>'Départ &gt; 23'!J3</f>
        <v>42</v>
      </c>
    </row>
    <row r="4" spans="2:10" ht="15.75" thickBot="1">
      <c r="B4" s="10">
        <v>97.5</v>
      </c>
      <c r="C4" s="5">
        <v>23.3</v>
      </c>
      <c r="D4" s="5" t="s">
        <v>12</v>
      </c>
      <c r="E4" s="5" t="s">
        <v>92</v>
      </c>
      <c r="F4" s="1"/>
      <c r="G4" s="6" t="s">
        <v>96</v>
      </c>
      <c r="H4" s="17">
        <f t="shared" ref="H4:J14" si="0">TIME(0,(($B4-dr)*60/H$3),0)+HR</f>
        <v>0.67430555555555549</v>
      </c>
      <c r="I4" s="17">
        <f t="shared" si="0"/>
        <v>0.67152777777777772</v>
      </c>
      <c r="J4" s="17">
        <f t="shared" si="0"/>
        <v>0.6694444444444444</v>
      </c>
    </row>
    <row r="5" spans="2:10" ht="15.75" thickBot="1">
      <c r="B5" s="10">
        <v>99.1</v>
      </c>
      <c r="C5" s="5">
        <v>21.7</v>
      </c>
      <c r="D5" s="5" t="s">
        <v>12</v>
      </c>
      <c r="E5" s="5" t="s">
        <v>16</v>
      </c>
      <c r="F5" s="1"/>
      <c r="G5" s="6" t="s">
        <v>96</v>
      </c>
      <c r="H5" s="17">
        <f t="shared" si="0"/>
        <v>0.67569444444444438</v>
      </c>
      <c r="I5" s="17">
        <f t="shared" si="0"/>
        <v>0.67361111111111105</v>
      </c>
      <c r="J5" s="17">
        <f t="shared" si="0"/>
        <v>0.67083333333333328</v>
      </c>
    </row>
    <row r="6" spans="2:10" ht="15.75" thickBot="1">
      <c r="B6" s="10">
        <v>99.6</v>
      </c>
      <c r="C6" s="5">
        <v>21.2</v>
      </c>
      <c r="D6" s="5" t="s">
        <v>12</v>
      </c>
      <c r="E6" s="54" t="s">
        <v>93</v>
      </c>
      <c r="F6" s="1"/>
      <c r="G6" s="49"/>
      <c r="H6" s="17">
        <f t="shared" si="0"/>
        <v>0.67638888888888882</v>
      </c>
      <c r="I6" s="17">
        <f t="shared" si="0"/>
        <v>0.67361111111111105</v>
      </c>
      <c r="J6" s="17">
        <f t="shared" si="0"/>
        <v>0.67152777777777772</v>
      </c>
    </row>
    <row r="7" spans="2:10" ht="15.75" thickBot="1">
      <c r="B7" s="10">
        <v>100.2</v>
      </c>
      <c r="C7" s="5">
        <v>20.6</v>
      </c>
      <c r="D7" s="5" t="s">
        <v>12</v>
      </c>
      <c r="E7" s="53" t="s">
        <v>94</v>
      </c>
      <c r="F7" s="1"/>
      <c r="G7" s="49" t="s">
        <v>95</v>
      </c>
      <c r="H7" s="17">
        <f t="shared" si="0"/>
        <v>0.67708333333333326</v>
      </c>
      <c r="I7" s="17">
        <f t="shared" si="0"/>
        <v>0.67430555555555549</v>
      </c>
      <c r="J7" s="17">
        <f t="shared" si="0"/>
        <v>0.67222222222222217</v>
      </c>
    </row>
    <row r="8" spans="2:10" ht="15.75" thickBot="1">
      <c r="B8" s="10">
        <v>100.3</v>
      </c>
      <c r="C8" s="5">
        <v>20.5</v>
      </c>
      <c r="D8" s="5" t="s">
        <v>12</v>
      </c>
      <c r="E8" s="53" t="s">
        <v>97</v>
      </c>
      <c r="F8" s="1"/>
      <c r="G8" s="49" t="s">
        <v>97</v>
      </c>
      <c r="H8" s="17">
        <f t="shared" si="0"/>
        <v>0.67708333333333326</v>
      </c>
      <c r="I8" s="17">
        <f t="shared" si="0"/>
        <v>0.67430555555555549</v>
      </c>
      <c r="J8" s="17">
        <f t="shared" si="0"/>
        <v>0.67222222222222217</v>
      </c>
    </row>
    <row r="9" spans="2:10" ht="15.75" thickBot="1">
      <c r="B9" s="10">
        <v>101.3</v>
      </c>
      <c r="C9" s="5">
        <v>19.5</v>
      </c>
      <c r="D9" s="5" t="s">
        <v>12</v>
      </c>
      <c r="E9" s="53" t="s">
        <v>98</v>
      </c>
      <c r="F9" s="1"/>
      <c r="G9" s="49" t="s">
        <v>98</v>
      </c>
      <c r="H9" s="17">
        <f t="shared" si="0"/>
        <v>0.6777777777777777</v>
      </c>
      <c r="I9" s="17">
        <f t="shared" si="0"/>
        <v>0.67569444444444438</v>
      </c>
      <c r="J9" s="17">
        <f t="shared" si="0"/>
        <v>0.67291666666666661</v>
      </c>
    </row>
    <row r="10" spans="2:10" ht="15.75" thickBot="1">
      <c r="B10" s="10">
        <v>102.7</v>
      </c>
      <c r="C10" s="5">
        <v>18.100000000000001</v>
      </c>
      <c r="D10" s="5" t="s">
        <v>12</v>
      </c>
      <c r="E10" s="55" t="s">
        <v>99</v>
      </c>
      <c r="F10" s="1"/>
      <c r="G10" s="49" t="s">
        <v>70</v>
      </c>
      <c r="H10" s="17">
        <f t="shared" si="0"/>
        <v>0.67986111111111103</v>
      </c>
      <c r="I10" s="17">
        <f t="shared" si="0"/>
        <v>0.67708333333333326</v>
      </c>
      <c r="J10" s="17">
        <f t="shared" si="0"/>
        <v>0.67430555555555549</v>
      </c>
    </row>
    <row r="11" spans="2:10" ht="15.75" thickBot="1">
      <c r="B11" s="10">
        <v>104.3</v>
      </c>
      <c r="C11" s="5">
        <v>16.5</v>
      </c>
      <c r="D11" s="5" t="s">
        <v>12</v>
      </c>
      <c r="E11" s="53" t="s">
        <v>100</v>
      </c>
      <c r="F11" s="1"/>
      <c r="G11" s="49" t="s">
        <v>106</v>
      </c>
      <c r="H11" s="17">
        <f t="shared" si="0"/>
        <v>0.68124999999999991</v>
      </c>
      <c r="I11" s="17">
        <f t="shared" si="0"/>
        <v>0.67847222222222214</v>
      </c>
      <c r="J11" s="17">
        <f t="shared" si="0"/>
        <v>0.67638888888888882</v>
      </c>
    </row>
    <row r="12" spans="2:10" ht="15.75" thickBot="1">
      <c r="B12" s="10">
        <v>104.6</v>
      </c>
      <c r="C12" s="5">
        <v>16.2</v>
      </c>
      <c r="D12" s="5" t="s">
        <v>12</v>
      </c>
      <c r="E12" s="50" t="s">
        <v>101</v>
      </c>
      <c r="F12" s="1"/>
      <c r="G12" s="49" t="s">
        <v>106</v>
      </c>
      <c r="H12" s="17">
        <f t="shared" si="0"/>
        <v>0.68124999999999991</v>
      </c>
      <c r="I12" s="17">
        <f t="shared" si="0"/>
        <v>0.67916666666666659</v>
      </c>
      <c r="J12" s="17">
        <f t="shared" si="0"/>
        <v>0.67638888888888882</v>
      </c>
    </row>
    <row r="13" spans="2:10" ht="15.75" thickBot="1">
      <c r="B13" s="10">
        <v>104.7</v>
      </c>
      <c r="C13" s="5">
        <v>16.100000000000001</v>
      </c>
      <c r="D13" s="5" t="s">
        <v>12</v>
      </c>
      <c r="E13" s="53" t="s">
        <v>102</v>
      </c>
      <c r="F13" s="1"/>
      <c r="G13" s="49" t="s">
        <v>107</v>
      </c>
      <c r="H13" s="17">
        <f t="shared" si="0"/>
        <v>0.68194444444444446</v>
      </c>
      <c r="I13" s="17">
        <f t="shared" si="0"/>
        <v>0.67916666666666659</v>
      </c>
      <c r="J13" s="17">
        <f t="shared" si="0"/>
        <v>0.67638888888888882</v>
      </c>
    </row>
    <row r="14" spans="2:10" ht="15.75" thickBot="1">
      <c r="B14" s="10">
        <v>104.8</v>
      </c>
      <c r="C14" s="5">
        <v>16</v>
      </c>
      <c r="D14" s="5" t="s">
        <v>12</v>
      </c>
      <c r="E14" s="53" t="s">
        <v>103</v>
      </c>
      <c r="F14" s="6"/>
      <c r="G14" s="49" t="s">
        <v>108</v>
      </c>
      <c r="H14" s="17">
        <f t="shared" si="0"/>
        <v>0.68194444444444446</v>
      </c>
      <c r="I14" s="17">
        <f t="shared" si="0"/>
        <v>0.67916666666666659</v>
      </c>
      <c r="J14" s="17">
        <f t="shared" si="0"/>
        <v>0.67638888888888882</v>
      </c>
    </row>
    <row r="15" spans="2:10" ht="15.75" thickBot="1">
      <c r="B15" s="10"/>
      <c r="C15" s="5"/>
      <c r="D15" s="1"/>
      <c r="E15" s="53" t="s">
        <v>104</v>
      </c>
      <c r="F15" s="1"/>
      <c r="G15" s="49" t="s">
        <v>109</v>
      </c>
      <c r="H15" s="1"/>
      <c r="I15" s="1"/>
      <c r="J15" s="2"/>
    </row>
    <row r="16" spans="2:10" ht="15.75" thickBot="1">
      <c r="B16" s="10">
        <v>110</v>
      </c>
      <c r="C16" s="5">
        <v>10.8</v>
      </c>
      <c r="D16" s="1"/>
      <c r="E16" s="42" t="s">
        <v>105</v>
      </c>
      <c r="F16" s="1"/>
      <c r="G16" s="49"/>
      <c r="H16" s="1"/>
      <c r="I16" s="1"/>
      <c r="J16" s="2"/>
    </row>
    <row r="17" spans="2:10" ht="15.75" thickBot="1">
      <c r="B17" s="10">
        <v>115.4</v>
      </c>
      <c r="C17" s="5">
        <v>5.4</v>
      </c>
      <c r="D17" s="1"/>
      <c r="E17" s="42" t="s">
        <v>114</v>
      </c>
      <c r="F17" s="1"/>
      <c r="G17" s="49"/>
      <c r="H17" s="1"/>
      <c r="I17" s="1"/>
      <c r="J17" s="2"/>
    </row>
    <row r="18" spans="2:10" ht="15.75" thickBot="1">
      <c r="B18" s="10">
        <v>120.8</v>
      </c>
      <c r="C18" s="5">
        <v>0</v>
      </c>
      <c r="D18" s="1"/>
      <c r="E18" s="42" t="s">
        <v>115</v>
      </c>
      <c r="F18" s="1"/>
      <c r="G18" s="6"/>
      <c r="H18" s="1"/>
      <c r="I18" s="1"/>
      <c r="J18" s="2"/>
    </row>
    <row r="19" spans="2:10" ht="15.75" thickBot="1">
      <c r="B19" s="10"/>
      <c r="C19" s="1"/>
      <c r="D19" s="1"/>
      <c r="E19" s="5"/>
      <c r="F19" s="1"/>
      <c r="G19" s="6"/>
      <c r="H19" s="1"/>
      <c r="I19" s="1"/>
      <c r="J19" s="2"/>
    </row>
    <row r="20" spans="2:10" ht="15.75" thickBot="1">
      <c r="B20" s="10"/>
      <c r="C20" s="1"/>
      <c r="D20" s="1"/>
      <c r="E20" s="5"/>
      <c r="F20" s="1"/>
      <c r="G20" s="6"/>
      <c r="H20" s="1"/>
      <c r="I20" s="1"/>
      <c r="J20" s="2"/>
    </row>
    <row r="21" spans="2:10" ht="15.75" thickBot="1">
      <c r="B21" s="10"/>
      <c r="C21" s="1"/>
      <c r="D21" s="1"/>
      <c r="E21" s="1"/>
      <c r="F21" s="1"/>
      <c r="G21" s="6"/>
      <c r="H21" s="1"/>
      <c r="I21" s="1"/>
      <c r="J21" s="2"/>
    </row>
    <row r="22" spans="2:10" ht="15.75" thickBot="1">
      <c r="B22" s="11"/>
      <c r="C22" s="3"/>
      <c r="D22" s="3"/>
      <c r="E22" s="12"/>
      <c r="F22" s="3"/>
      <c r="G22" s="7"/>
      <c r="H22" s="3"/>
      <c r="I22" s="3"/>
      <c r="J22" s="4"/>
    </row>
    <row r="23" spans="2:10" ht="15.75" thickTop="1"/>
    <row r="33" spans="5:5">
      <c r="E33" s="18"/>
    </row>
    <row r="34" spans="5:5">
      <c r="E34" s="18"/>
    </row>
    <row r="35" spans="5:5">
      <c r="E35" s="18"/>
    </row>
    <row r="36" spans="5:5">
      <c r="E36" s="18"/>
    </row>
    <row r="37" spans="5:5">
      <c r="E37" s="19"/>
    </row>
  </sheetData>
  <mergeCells count="1">
    <mergeCell ref="H2:J2"/>
  </mergeCells>
  <pageMargins left="0.7" right="0.7" top="0.75" bottom="0.75" header="0.3" footer="0.3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topLeftCell="A22" zoomScale="80" zoomScaleNormal="80" workbookViewId="0">
      <selection activeCell="O27" sqref="O27"/>
    </sheetView>
  </sheetViews>
  <sheetFormatPr baseColWidth="10" defaultColWidth="11.42578125" defaultRowHeight="15"/>
  <cols>
    <col min="1" max="1" width="4.7109375" style="29" customWidth="1"/>
    <col min="2" max="2" width="6.7109375" style="37" customWidth="1"/>
    <col min="3" max="3" width="13" style="29" customWidth="1"/>
    <col min="4" max="4" width="14.85546875" style="29" customWidth="1"/>
    <col min="5" max="5" width="54" style="29" customWidth="1"/>
    <col min="6" max="6" width="13.140625" style="29" customWidth="1"/>
    <col min="7" max="7" width="20.85546875" style="29" customWidth="1"/>
    <col min="8" max="10" width="11.42578125" style="29"/>
    <col min="11" max="11" width="4.7109375" style="29" customWidth="1"/>
    <col min="12" max="16384" width="11.42578125" style="29"/>
  </cols>
  <sheetData>
    <row r="1" spans="1:16" ht="15.75" thickBot="1"/>
    <row r="2" spans="1:16" ht="21.75" thickBot="1">
      <c r="B2" s="92" t="s">
        <v>118</v>
      </c>
      <c r="C2" s="93"/>
      <c r="D2" s="93"/>
      <c r="E2" s="93"/>
      <c r="F2" s="93"/>
      <c r="G2" s="93"/>
      <c r="H2" s="93"/>
      <c r="I2" s="93"/>
      <c r="J2" s="94"/>
    </row>
    <row r="3" spans="1:16" ht="15.75">
      <c r="A3" s="30"/>
      <c r="B3" s="63" t="s">
        <v>0</v>
      </c>
      <c r="C3" s="63" t="s">
        <v>9</v>
      </c>
      <c r="D3" s="63" t="s">
        <v>19</v>
      </c>
      <c r="E3" s="71" t="s">
        <v>7</v>
      </c>
      <c r="F3" s="63" t="s">
        <v>20</v>
      </c>
      <c r="G3" s="63" t="s">
        <v>4</v>
      </c>
      <c r="H3" s="64">
        <v>40</v>
      </c>
      <c r="I3" s="64">
        <v>41</v>
      </c>
      <c r="J3" s="64">
        <v>42</v>
      </c>
    </row>
    <row r="4" spans="1:16" ht="15.95" customHeight="1">
      <c r="A4" s="30"/>
      <c r="B4" s="31">
        <v>0</v>
      </c>
      <c r="C4" s="32">
        <v>124.7</v>
      </c>
      <c r="D4" s="87" t="s">
        <v>12</v>
      </c>
      <c r="E4" s="73" t="s">
        <v>18</v>
      </c>
      <c r="F4" s="65"/>
      <c r="G4" s="31" t="s">
        <v>205</v>
      </c>
      <c r="H4" s="66">
        <v>0.5625</v>
      </c>
      <c r="I4" s="33">
        <v>0.5625</v>
      </c>
      <c r="J4" s="33">
        <f>H4</f>
        <v>0.5625</v>
      </c>
    </row>
    <row r="5" spans="1:16" ht="15.95" customHeight="1">
      <c r="A5" s="30"/>
      <c r="B5" s="31"/>
      <c r="C5" s="32"/>
      <c r="D5" s="87" t="s">
        <v>12</v>
      </c>
      <c r="E5" s="72" t="s">
        <v>207</v>
      </c>
      <c r="F5" s="61"/>
      <c r="G5" s="31" t="s">
        <v>206</v>
      </c>
      <c r="H5" s="32"/>
      <c r="I5" s="32"/>
      <c r="J5" s="32"/>
    </row>
    <row r="6" spans="1:16" ht="15.95" customHeight="1">
      <c r="A6" s="30"/>
      <c r="B6" s="31"/>
      <c r="C6" s="32"/>
      <c r="D6" s="87" t="s">
        <v>12</v>
      </c>
      <c r="E6" s="72" t="s">
        <v>207</v>
      </c>
      <c r="F6" s="61"/>
      <c r="G6" s="31" t="s">
        <v>206</v>
      </c>
      <c r="H6" s="32"/>
      <c r="I6" s="32"/>
      <c r="J6" s="32"/>
    </row>
    <row r="7" spans="1:16" ht="15.95" customHeight="1">
      <c r="A7" s="30"/>
      <c r="B7" s="31"/>
      <c r="C7" s="32"/>
      <c r="D7" s="87" t="s">
        <v>12</v>
      </c>
      <c r="E7" s="72" t="s">
        <v>207</v>
      </c>
      <c r="F7" s="67"/>
      <c r="G7" s="31" t="s">
        <v>206</v>
      </c>
      <c r="H7" s="32"/>
      <c r="I7" s="32"/>
      <c r="J7" s="32"/>
    </row>
    <row r="8" spans="1:16" ht="15.95" customHeight="1">
      <c r="A8" s="30"/>
      <c r="B8" s="31"/>
      <c r="C8" s="32"/>
      <c r="D8" s="87" t="s">
        <v>12</v>
      </c>
      <c r="E8" s="72" t="s">
        <v>207</v>
      </c>
      <c r="F8" s="67"/>
      <c r="G8" s="31" t="s">
        <v>119</v>
      </c>
      <c r="H8" s="32"/>
      <c r="I8" s="32"/>
      <c r="J8" s="32"/>
    </row>
    <row r="9" spans="1:16" ht="15.95" customHeight="1">
      <c r="A9" s="30"/>
      <c r="B9" s="31"/>
      <c r="C9" s="32"/>
      <c r="D9" s="87" t="s">
        <v>12</v>
      </c>
      <c r="E9" s="72" t="s">
        <v>207</v>
      </c>
      <c r="F9" s="67"/>
      <c r="G9" s="31" t="s">
        <v>208</v>
      </c>
      <c r="H9" s="32"/>
      <c r="I9" s="32"/>
      <c r="J9" s="32"/>
    </row>
    <row r="10" spans="1:16" ht="15.95" customHeight="1">
      <c r="A10" s="30"/>
      <c r="B10" s="31"/>
      <c r="C10" s="32"/>
      <c r="D10" s="87" t="s">
        <v>12</v>
      </c>
      <c r="E10" s="72" t="s">
        <v>207</v>
      </c>
      <c r="F10" s="67"/>
      <c r="G10" s="31" t="s">
        <v>121</v>
      </c>
      <c r="H10" s="32"/>
      <c r="I10" s="32"/>
      <c r="J10" s="32"/>
    </row>
    <row r="11" spans="1:16" ht="15.95" customHeight="1">
      <c r="A11" s="30"/>
      <c r="B11" s="31">
        <v>0</v>
      </c>
      <c r="C11" s="32">
        <v>121</v>
      </c>
      <c r="D11" s="87" t="s">
        <v>12</v>
      </c>
      <c r="E11" s="73" t="s">
        <v>120</v>
      </c>
      <c r="F11" s="67"/>
      <c r="G11" s="31" t="s">
        <v>121</v>
      </c>
      <c r="H11" s="34">
        <v>0.57291666666666663</v>
      </c>
      <c r="I11" s="34">
        <v>0.57291666666666663</v>
      </c>
      <c r="J11" s="34">
        <v>0.57291666666666663</v>
      </c>
    </row>
    <row r="12" spans="1:16" ht="15.95" customHeight="1">
      <c r="A12" s="30"/>
      <c r="B12" s="31">
        <v>1.5</v>
      </c>
      <c r="C12" s="32">
        <f>$C$11-B12</f>
        <v>119.5</v>
      </c>
      <c r="D12" s="85" t="s">
        <v>11</v>
      </c>
      <c r="E12" s="74" t="s">
        <v>122</v>
      </c>
      <c r="F12" s="67"/>
      <c r="G12" s="31" t="s">
        <v>121</v>
      </c>
      <c r="H12" s="35">
        <f t="shared" ref="H12:J23" si="0">TIME(0,(($B12-dr)*60/H$3),0)+HR</f>
        <v>0.57430555555555551</v>
      </c>
      <c r="I12" s="35">
        <f t="shared" si="0"/>
        <v>0.57430555555555551</v>
      </c>
      <c r="J12" s="35">
        <f t="shared" si="0"/>
        <v>0.57430555555555551</v>
      </c>
    </row>
    <row r="13" spans="1:16" ht="15.95" customHeight="1">
      <c r="A13" s="30"/>
      <c r="B13" s="31">
        <v>5.3</v>
      </c>
      <c r="C13" s="32">
        <f t="shared" ref="C13:C73" si="1">$C$11-B13</f>
        <v>115.7</v>
      </c>
      <c r="D13" s="85" t="s">
        <v>11</v>
      </c>
      <c r="E13" s="95" t="s">
        <v>123</v>
      </c>
      <c r="F13" s="67"/>
      <c r="G13" s="31" t="s">
        <v>121</v>
      </c>
      <c r="H13" s="35">
        <f t="shared" si="0"/>
        <v>0.57777777777777772</v>
      </c>
      <c r="I13" s="35">
        <f t="shared" si="0"/>
        <v>0.57777777777777772</v>
      </c>
      <c r="J13" s="35">
        <f t="shared" si="0"/>
        <v>0.57777777777777772</v>
      </c>
    </row>
    <row r="14" spans="1:16" ht="15.95" customHeight="1">
      <c r="A14" s="30"/>
      <c r="B14" s="31">
        <v>5.2</v>
      </c>
      <c r="C14" s="32">
        <f t="shared" si="1"/>
        <v>115.8</v>
      </c>
      <c r="D14" s="85" t="s">
        <v>11</v>
      </c>
      <c r="E14" s="74" t="s">
        <v>124</v>
      </c>
      <c r="F14" s="67"/>
      <c r="G14" s="31" t="s">
        <v>201</v>
      </c>
      <c r="H14" s="35">
        <f t="shared" si="0"/>
        <v>0.57777777777777772</v>
      </c>
      <c r="I14" s="35">
        <f t="shared" si="0"/>
        <v>0.57777777777777772</v>
      </c>
      <c r="J14" s="35">
        <f t="shared" si="0"/>
        <v>0.57777777777777772</v>
      </c>
    </row>
    <row r="15" spans="1:16" ht="15.95" customHeight="1">
      <c r="A15" s="30"/>
      <c r="B15" s="31">
        <v>6.3</v>
      </c>
      <c r="C15" s="32">
        <f t="shared" si="1"/>
        <v>114.7</v>
      </c>
      <c r="D15" s="85" t="s">
        <v>11</v>
      </c>
      <c r="E15" s="70" t="s">
        <v>126</v>
      </c>
      <c r="F15" s="67"/>
      <c r="G15" s="31" t="s">
        <v>201</v>
      </c>
      <c r="H15" s="35">
        <f t="shared" si="0"/>
        <v>0.57916666666666661</v>
      </c>
      <c r="I15" s="35">
        <f t="shared" si="0"/>
        <v>0.57916666666666661</v>
      </c>
      <c r="J15" s="35">
        <f t="shared" si="0"/>
        <v>0.57916666666666661</v>
      </c>
    </row>
    <row r="16" spans="1:16" ht="15.95" customHeight="1">
      <c r="A16" s="30"/>
      <c r="B16" s="31">
        <v>9.3999999999999986</v>
      </c>
      <c r="C16" s="32">
        <f t="shared" si="1"/>
        <v>111.6</v>
      </c>
      <c r="D16" s="85" t="s">
        <v>11</v>
      </c>
      <c r="E16" s="70" t="s">
        <v>127</v>
      </c>
      <c r="F16" s="68"/>
      <c r="G16" s="31" t="s">
        <v>125</v>
      </c>
      <c r="H16" s="35">
        <f t="shared" si="0"/>
        <v>0.58263888888888882</v>
      </c>
      <c r="I16" s="35">
        <f t="shared" si="0"/>
        <v>0.58194444444444438</v>
      </c>
      <c r="J16" s="35">
        <f t="shared" si="0"/>
        <v>0.58194444444444438</v>
      </c>
      <c r="P16" s="37"/>
    </row>
    <row r="17" spans="1:10" ht="15.95" customHeight="1">
      <c r="A17" s="30"/>
      <c r="B17" s="31">
        <v>9.5</v>
      </c>
      <c r="C17" s="32">
        <f t="shared" si="1"/>
        <v>111.5</v>
      </c>
      <c r="D17" s="85" t="s">
        <v>11</v>
      </c>
      <c r="E17" s="76" t="s">
        <v>128</v>
      </c>
      <c r="F17" s="67"/>
      <c r="G17" s="31" t="s">
        <v>125</v>
      </c>
      <c r="H17" s="35">
        <f t="shared" si="0"/>
        <v>0.58263888888888882</v>
      </c>
      <c r="I17" s="35">
        <f t="shared" si="0"/>
        <v>0.58194444444444438</v>
      </c>
      <c r="J17" s="35">
        <f t="shared" si="0"/>
        <v>0.58194444444444438</v>
      </c>
    </row>
    <row r="18" spans="1:10" ht="15.95" customHeight="1">
      <c r="A18" s="30"/>
      <c r="B18" s="31">
        <v>11.5</v>
      </c>
      <c r="C18" s="32">
        <f t="shared" si="1"/>
        <v>109.5</v>
      </c>
      <c r="D18" s="85" t="s">
        <v>11</v>
      </c>
      <c r="E18" s="77" t="s">
        <v>199</v>
      </c>
      <c r="F18" s="67"/>
      <c r="G18" s="31" t="s">
        <v>125</v>
      </c>
      <c r="H18" s="35">
        <f t="shared" si="0"/>
        <v>0.58472222222222214</v>
      </c>
      <c r="I18" s="35">
        <f t="shared" si="0"/>
        <v>0.5840277777777777</v>
      </c>
      <c r="J18" s="35">
        <f t="shared" si="0"/>
        <v>0.5840277777777777</v>
      </c>
    </row>
    <row r="19" spans="1:10" ht="15.95" customHeight="1">
      <c r="A19" s="30"/>
      <c r="B19" s="31">
        <v>14.3</v>
      </c>
      <c r="C19" s="32">
        <f t="shared" si="1"/>
        <v>106.7</v>
      </c>
      <c r="D19" s="85" t="s">
        <v>11</v>
      </c>
      <c r="E19" s="74" t="s">
        <v>130</v>
      </c>
      <c r="F19" s="67"/>
      <c r="G19" s="31" t="s">
        <v>129</v>
      </c>
      <c r="H19" s="35">
        <f t="shared" si="0"/>
        <v>0.58749999999999991</v>
      </c>
      <c r="I19" s="35">
        <f t="shared" si="0"/>
        <v>0.58680555555555547</v>
      </c>
      <c r="J19" s="35">
        <f t="shared" si="0"/>
        <v>0.58680555555555547</v>
      </c>
    </row>
    <row r="20" spans="1:10" ht="15.95" customHeight="1">
      <c r="A20" s="30"/>
      <c r="B20" s="31">
        <v>18.2</v>
      </c>
      <c r="C20" s="32">
        <f t="shared" si="1"/>
        <v>102.8</v>
      </c>
      <c r="D20" s="85" t="s">
        <v>11</v>
      </c>
      <c r="E20" s="74" t="s">
        <v>131</v>
      </c>
      <c r="F20" s="67"/>
      <c r="G20" s="31" t="s">
        <v>69</v>
      </c>
      <c r="H20" s="35">
        <f t="shared" si="0"/>
        <v>0.59166666666666667</v>
      </c>
      <c r="I20" s="35">
        <f t="shared" si="0"/>
        <v>0.59097222222222223</v>
      </c>
      <c r="J20" s="35">
        <f t="shared" si="0"/>
        <v>0.59097222222222223</v>
      </c>
    </row>
    <row r="21" spans="1:10" ht="15.95" customHeight="1">
      <c r="A21" s="30"/>
      <c r="B21" s="31">
        <v>19.100000000000001</v>
      </c>
      <c r="C21" s="32">
        <f t="shared" si="1"/>
        <v>101.9</v>
      </c>
      <c r="D21" s="85" t="s">
        <v>11</v>
      </c>
      <c r="E21" s="78" t="s">
        <v>134</v>
      </c>
      <c r="F21" s="67"/>
      <c r="G21" s="31" t="s">
        <v>132</v>
      </c>
      <c r="H21" s="35">
        <f t="shared" si="0"/>
        <v>0.59236111111111112</v>
      </c>
      <c r="I21" s="35">
        <f t="shared" si="0"/>
        <v>0.59166666666666667</v>
      </c>
      <c r="J21" s="35">
        <f t="shared" si="0"/>
        <v>0.59166666666666667</v>
      </c>
    </row>
    <row r="22" spans="1:10" ht="15.95" customHeight="1">
      <c r="A22" s="30"/>
      <c r="B22" s="31">
        <v>27.400000000000002</v>
      </c>
      <c r="C22" s="32">
        <f t="shared" si="1"/>
        <v>93.6</v>
      </c>
      <c r="D22" s="85" t="s">
        <v>11</v>
      </c>
      <c r="E22" s="74" t="s">
        <v>195</v>
      </c>
      <c r="F22" s="67"/>
      <c r="G22" s="31" t="s">
        <v>133</v>
      </c>
      <c r="H22" s="35">
        <f t="shared" si="0"/>
        <v>0.60138888888888886</v>
      </c>
      <c r="I22" s="35">
        <f t="shared" si="0"/>
        <v>0.60069444444444442</v>
      </c>
      <c r="J22" s="35">
        <f t="shared" si="0"/>
        <v>0.6</v>
      </c>
    </row>
    <row r="23" spans="1:10" ht="15.95" customHeight="1">
      <c r="A23" s="30"/>
      <c r="B23" s="31">
        <v>30.8</v>
      </c>
      <c r="C23" s="32">
        <f t="shared" si="1"/>
        <v>90.2</v>
      </c>
      <c r="D23" s="85" t="s">
        <v>11</v>
      </c>
      <c r="E23" s="78" t="s">
        <v>135</v>
      </c>
      <c r="F23" s="67"/>
      <c r="G23" s="31" t="s">
        <v>133</v>
      </c>
      <c r="H23" s="35">
        <f t="shared" si="0"/>
        <v>0.60486111111111107</v>
      </c>
      <c r="I23" s="35">
        <f t="shared" si="0"/>
        <v>0.60416666666666663</v>
      </c>
      <c r="J23" s="35">
        <f t="shared" si="0"/>
        <v>0.60347222222222219</v>
      </c>
    </row>
    <row r="24" spans="1:10" ht="15.95" customHeight="1">
      <c r="A24" s="30"/>
      <c r="B24" s="31">
        <v>31.000000000000004</v>
      </c>
      <c r="C24" s="32">
        <f t="shared" si="1"/>
        <v>90</v>
      </c>
      <c r="D24" s="85" t="s">
        <v>11</v>
      </c>
      <c r="E24" s="70" t="s">
        <v>136</v>
      </c>
      <c r="F24" s="67"/>
      <c r="G24" s="31" t="s">
        <v>138</v>
      </c>
      <c r="H24" s="35">
        <f t="shared" ref="H24:J43" si="2">TIME(0,(($B24-dr)*60/H$3),0)+HR</f>
        <v>0.60486111111111107</v>
      </c>
      <c r="I24" s="35">
        <f t="shared" si="2"/>
        <v>0.60416666666666663</v>
      </c>
      <c r="J24" s="35">
        <f t="shared" si="2"/>
        <v>0.60347222222222219</v>
      </c>
    </row>
    <row r="25" spans="1:10" ht="15.95" customHeight="1">
      <c r="A25" s="30"/>
      <c r="B25" s="62">
        <v>34.799999999999997</v>
      </c>
      <c r="C25" s="32">
        <f t="shared" si="1"/>
        <v>86.2</v>
      </c>
      <c r="D25" s="85" t="s">
        <v>11</v>
      </c>
      <c r="E25" s="74" t="s">
        <v>137</v>
      </c>
      <c r="F25" s="67"/>
      <c r="G25" s="31" t="s">
        <v>138</v>
      </c>
      <c r="H25" s="35">
        <f t="shared" si="2"/>
        <v>0.60902777777777772</v>
      </c>
      <c r="I25" s="35">
        <f t="shared" si="2"/>
        <v>0.60763888888888884</v>
      </c>
      <c r="J25" s="35">
        <f t="shared" si="2"/>
        <v>0.6069444444444444</v>
      </c>
    </row>
    <row r="26" spans="1:10" ht="15.95" customHeight="1">
      <c r="A26" s="30"/>
      <c r="B26" s="62">
        <v>36.699999999999996</v>
      </c>
      <c r="C26" s="32">
        <f t="shared" si="1"/>
        <v>84.300000000000011</v>
      </c>
      <c r="D26" s="85" t="s">
        <v>11</v>
      </c>
      <c r="E26" s="70" t="s">
        <v>137</v>
      </c>
      <c r="F26" s="67"/>
      <c r="G26" s="31" t="s">
        <v>139</v>
      </c>
      <c r="H26" s="35">
        <f t="shared" si="2"/>
        <v>0.61111111111111105</v>
      </c>
      <c r="I26" s="35">
        <f t="shared" si="2"/>
        <v>0.60972222222222217</v>
      </c>
      <c r="J26" s="35">
        <f t="shared" si="2"/>
        <v>0.60902777777777772</v>
      </c>
    </row>
    <row r="27" spans="1:10" ht="15.95" customHeight="1">
      <c r="A27" s="30"/>
      <c r="B27" s="62">
        <v>36.799999999999997</v>
      </c>
      <c r="C27" s="32">
        <f t="shared" si="1"/>
        <v>84.2</v>
      </c>
      <c r="D27" s="85" t="s">
        <v>11</v>
      </c>
      <c r="E27" s="70" t="s">
        <v>140</v>
      </c>
      <c r="F27" s="67"/>
      <c r="G27" s="31" t="s">
        <v>139</v>
      </c>
      <c r="H27" s="35">
        <f t="shared" si="2"/>
        <v>0.61111111111111105</v>
      </c>
      <c r="I27" s="35">
        <f t="shared" si="2"/>
        <v>0.60972222222222217</v>
      </c>
      <c r="J27" s="35">
        <f t="shared" si="2"/>
        <v>0.60902777777777772</v>
      </c>
    </row>
    <row r="28" spans="1:10" ht="15.95" customHeight="1">
      <c r="A28" s="30"/>
      <c r="B28" s="62">
        <v>37.299999999999997</v>
      </c>
      <c r="C28" s="32">
        <f t="shared" si="1"/>
        <v>83.7</v>
      </c>
      <c r="D28" s="85" t="s">
        <v>11</v>
      </c>
      <c r="E28" s="78" t="s">
        <v>209</v>
      </c>
      <c r="F28" s="67"/>
      <c r="G28" s="31" t="s">
        <v>139</v>
      </c>
      <c r="H28" s="35">
        <f t="shared" si="2"/>
        <v>0.61111111111111105</v>
      </c>
      <c r="I28" s="35">
        <f t="shared" si="2"/>
        <v>0.61041666666666661</v>
      </c>
      <c r="J28" s="35">
        <f t="shared" si="2"/>
        <v>0.60972222222222217</v>
      </c>
    </row>
    <row r="29" spans="1:10" ht="15.95" customHeight="1">
      <c r="A29" s="30"/>
      <c r="B29" s="62">
        <v>37.5</v>
      </c>
      <c r="C29" s="32">
        <f t="shared" si="1"/>
        <v>83.5</v>
      </c>
      <c r="D29" s="85" t="s">
        <v>11</v>
      </c>
      <c r="E29" s="77" t="s">
        <v>141</v>
      </c>
      <c r="F29" s="67"/>
      <c r="G29" s="31" t="s">
        <v>139</v>
      </c>
      <c r="H29" s="35">
        <f t="shared" si="2"/>
        <v>0.61180555555555549</v>
      </c>
      <c r="I29" s="35">
        <f t="shared" si="2"/>
        <v>0.61041666666666661</v>
      </c>
      <c r="J29" s="35">
        <f t="shared" si="2"/>
        <v>0.60972222222222217</v>
      </c>
    </row>
    <row r="30" spans="1:10" ht="15.95" customHeight="1">
      <c r="A30" s="30"/>
      <c r="B30" s="62">
        <v>47</v>
      </c>
      <c r="C30" s="32">
        <f t="shared" si="1"/>
        <v>74</v>
      </c>
      <c r="D30" s="85" t="s">
        <v>11</v>
      </c>
      <c r="E30" s="70" t="s">
        <v>51</v>
      </c>
      <c r="F30" s="67"/>
      <c r="G30" s="31" t="s">
        <v>139</v>
      </c>
      <c r="H30" s="35">
        <f t="shared" si="2"/>
        <v>0.62152777777777779</v>
      </c>
      <c r="I30" s="35">
        <f t="shared" si="2"/>
        <v>0.6201388888888888</v>
      </c>
      <c r="J30" s="35">
        <f t="shared" si="2"/>
        <v>0.61944444444444446</v>
      </c>
    </row>
    <row r="31" spans="1:10" ht="15.95" customHeight="1">
      <c r="A31" s="30"/>
      <c r="B31" s="62">
        <v>52.599999999999994</v>
      </c>
      <c r="C31" s="32">
        <f t="shared" si="1"/>
        <v>68.400000000000006</v>
      </c>
      <c r="D31" s="85" t="s">
        <v>11</v>
      </c>
      <c r="E31" s="70" t="s">
        <v>142</v>
      </c>
      <c r="F31" s="67"/>
      <c r="G31" s="31" t="s">
        <v>202</v>
      </c>
      <c r="H31" s="35">
        <f t="shared" si="2"/>
        <v>0.62708333333333333</v>
      </c>
      <c r="I31" s="35">
        <f t="shared" si="2"/>
        <v>0.62569444444444444</v>
      </c>
      <c r="J31" s="35">
        <f t="shared" si="2"/>
        <v>0.625</v>
      </c>
    </row>
    <row r="32" spans="1:10" ht="15.95" customHeight="1">
      <c r="A32" s="30"/>
      <c r="B32" s="62">
        <v>53.9</v>
      </c>
      <c r="C32" s="32">
        <f t="shared" si="1"/>
        <v>67.099999999999994</v>
      </c>
      <c r="D32" s="85" t="s">
        <v>11</v>
      </c>
      <c r="E32" s="70" t="s">
        <v>143</v>
      </c>
      <c r="F32" s="67"/>
      <c r="G32" s="31" t="s">
        <v>139</v>
      </c>
      <c r="H32" s="35">
        <f t="shared" si="2"/>
        <v>0.62847222222222221</v>
      </c>
      <c r="I32" s="35">
        <f t="shared" si="2"/>
        <v>0.62708333333333333</v>
      </c>
      <c r="J32" s="35">
        <f t="shared" si="2"/>
        <v>0.62638888888888888</v>
      </c>
    </row>
    <row r="33" spans="1:10" ht="15.95" customHeight="1">
      <c r="A33" s="30"/>
      <c r="B33" s="62">
        <v>55.699999999999996</v>
      </c>
      <c r="C33" s="32">
        <f t="shared" si="1"/>
        <v>65.300000000000011</v>
      </c>
      <c r="D33" s="85" t="s">
        <v>11</v>
      </c>
      <c r="E33" s="70" t="s">
        <v>144</v>
      </c>
      <c r="F33" s="67"/>
      <c r="G33" s="31" t="s">
        <v>139</v>
      </c>
      <c r="H33" s="35">
        <f t="shared" si="2"/>
        <v>0.63055555555555554</v>
      </c>
      <c r="I33" s="35">
        <f t="shared" si="2"/>
        <v>0.62916666666666665</v>
      </c>
      <c r="J33" s="35">
        <f t="shared" si="2"/>
        <v>0.62777777777777777</v>
      </c>
    </row>
    <row r="34" spans="1:10" ht="15.95" customHeight="1">
      <c r="A34" s="30"/>
      <c r="B34" s="62">
        <v>62</v>
      </c>
      <c r="C34" s="32">
        <f t="shared" si="1"/>
        <v>59</v>
      </c>
      <c r="D34" s="85" t="s">
        <v>11</v>
      </c>
      <c r="E34" s="77" t="s">
        <v>145</v>
      </c>
      <c r="F34" s="67"/>
      <c r="G34" s="31" t="s">
        <v>147</v>
      </c>
      <c r="H34" s="35">
        <f t="shared" si="2"/>
        <v>0.63749999999999996</v>
      </c>
      <c r="I34" s="35">
        <f t="shared" si="2"/>
        <v>0.63541666666666663</v>
      </c>
      <c r="J34" s="35">
        <f t="shared" si="2"/>
        <v>0.63402777777777775</v>
      </c>
    </row>
    <row r="35" spans="1:10" ht="15.95" customHeight="1">
      <c r="A35" s="30"/>
      <c r="B35" s="62">
        <v>64</v>
      </c>
      <c r="C35" s="32">
        <f t="shared" si="1"/>
        <v>57</v>
      </c>
      <c r="D35" s="85" t="s">
        <v>11</v>
      </c>
      <c r="E35" s="78" t="s">
        <v>146</v>
      </c>
      <c r="F35" s="68"/>
      <c r="G35" s="31" t="s">
        <v>147</v>
      </c>
      <c r="H35" s="35">
        <f t="shared" si="2"/>
        <v>0.63958333333333328</v>
      </c>
      <c r="I35" s="35">
        <f t="shared" si="2"/>
        <v>0.63749999999999996</v>
      </c>
      <c r="J35" s="35">
        <f t="shared" si="2"/>
        <v>0.63611111111111107</v>
      </c>
    </row>
    <row r="36" spans="1:10" ht="15.95" customHeight="1">
      <c r="A36" s="30"/>
      <c r="B36" s="62">
        <v>65.2</v>
      </c>
      <c r="C36" s="32">
        <f t="shared" si="1"/>
        <v>55.8</v>
      </c>
      <c r="D36" s="85" t="s">
        <v>11</v>
      </c>
      <c r="E36" s="74" t="s">
        <v>148</v>
      </c>
      <c r="F36" s="67"/>
      <c r="G36" s="31" t="s">
        <v>147</v>
      </c>
      <c r="H36" s="35">
        <f t="shared" si="2"/>
        <v>0.64027777777777772</v>
      </c>
      <c r="I36" s="35">
        <f t="shared" si="2"/>
        <v>0.63888888888888884</v>
      </c>
      <c r="J36" s="35">
        <f t="shared" si="2"/>
        <v>0.63749999999999996</v>
      </c>
    </row>
    <row r="37" spans="1:10" ht="15.95" customHeight="1">
      <c r="A37" s="30"/>
      <c r="B37" s="62">
        <v>66</v>
      </c>
      <c r="C37" s="32">
        <f t="shared" si="1"/>
        <v>55</v>
      </c>
      <c r="D37" s="85" t="s">
        <v>11</v>
      </c>
      <c r="E37" s="74" t="s">
        <v>200</v>
      </c>
      <c r="F37" s="67"/>
      <c r="G37" s="31" t="s">
        <v>147</v>
      </c>
      <c r="H37" s="35">
        <f t="shared" si="2"/>
        <v>0.64166666666666661</v>
      </c>
      <c r="I37" s="35">
        <f t="shared" si="2"/>
        <v>0.63958333333333328</v>
      </c>
      <c r="J37" s="35">
        <f t="shared" si="2"/>
        <v>0.6381944444444444</v>
      </c>
    </row>
    <row r="38" spans="1:10" ht="15.95" customHeight="1">
      <c r="A38" s="30"/>
      <c r="B38" s="62">
        <v>70.399999999999991</v>
      </c>
      <c r="C38" s="32">
        <f t="shared" si="1"/>
        <v>50.600000000000009</v>
      </c>
      <c r="D38" s="85" t="s">
        <v>11</v>
      </c>
      <c r="E38" s="70" t="s">
        <v>149</v>
      </c>
      <c r="F38" s="67"/>
      <c r="G38" s="31" t="s">
        <v>147</v>
      </c>
      <c r="H38" s="35">
        <f t="shared" si="2"/>
        <v>0.64583333333333326</v>
      </c>
      <c r="I38" s="35">
        <f t="shared" si="2"/>
        <v>0.64444444444444438</v>
      </c>
      <c r="J38" s="35">
        <f t="shared" si="2"/>
        <v>0.64236111111111105</v>
      </c>
    </row>
    <row r="39" spans="1:10" ht="15.95" customHeight="1">
      <c r="A39" s="30"/>
      <c r="B39" s="62">
        <v>70.8</v>
      </c>
      <c r="C39" s="32">
        <f t="shared" si="1"/>
        <v>50.2</v>
      </c>
      <c r="D39" s="85" t="s">
        <v>11</v>
      </c>
      <c r="E39" s="70" t="s">
        <v>151</v>
      </c>
      <c r="F39" s="67"/>
      <c r="G39" s="31" t="s">
        <v>153</v>
      </c>
      <c r="H39" s="35">
        <f t="shared" si="2"/>
        <v>0.6465277777777777</v>
      </c>
      <c r="I39" s="35">
        <f t="shared" si="2"/>
        <v>0.64444444444444438</v>
      </c>
      <c r="J39" s="35">
        <f t="shared" si="2"/>
        <v>0.64305555555555549</v>
      </c>
    </row>
    <row r="40" spans="1:10" ht="15.95" customHeight="1">
      <c r="A40" s="30"/>
      <c r="B40" s="62">
        <v>72.2</v>
      </c>
      <c r="C40" s="32">
        <f t="shared" si="1"/>
        <v>48.8</v>
      </c>
      <c r="D40" s="85" t="s">
        <v>11</v>
      </c>
      <c r="E40" s="79" t="s">
        <v>150</v>
      </c>
      <c r="F40" s="67"/>
      <c r="G40" s="31" t="s">
        <v>153</v>
      </c>
      <c r="H40" s="35">
        <f t="shared" si="2"/>
        <v>0.64791666666666659</v>
      </c>
      <c r="I40" s="35">
        <f t="shared" si="2"/>
        <v>0.64583333333333326</v>
      </c>
      <c r="J40" s="35">
        <f t="shared" si="2"/>
        <v>0.64444444444444438</v>
      </c>
    </row>
    <row r="41" spans="1:10" ht="15.95" customHeight="1">
      <c r="A41" s="30"/>
      <c r="B41" s="62">
        <v>74.3</v>
      </c>
      <c r="C41" s="32">
        <f t="shared" si="1"/>
        <v>46.7</v>
      </c>
      <c r="D41" s="85" t="s">
        <v>11</v>
      </c>
      <c r="E41" s="74" t="s">
        <v>152</v>
      </c>
      <c r="F41" s="69"/>
      <c r="G41" s="31" t="s">
        <v>154</v>
      </c>
      <c r="H41" s="35">
        <f t="shared" si="2"/>
        <v>0.64999999999999991</v>
      </c>
      <c r="I41" s="35">
        <f t="shared" si="2"/>
        <v>0.64791666666666659</v>
      </c>
      <c r="J41" s="35">
        <f t="shared" si="2"/>
        <v>0.6465277777777777</v>
      </c>
    </row>
    <row r="42" spans="1:10" ht="15.95" customHeight="1">
      <c r="A42" s="30"/>
      <c r="B42" s="62">
        <v>75.3</v>
      </c>
      <c r="C42" s="32">
        <f t="shared" si="1"/>
        <v>45.7</v>
      </c>
      <c r="D42" s="85" t="s">
        <v>11</v>
      </c>
      <c r="E42" s="74" t="s">
        <v>155</v>
      </c>
      <c r="F42" s="69"/>
      <c r="G42" s="31" t="s">
        <v>156</v>
      </c>
      <c r="H42" s="35">
        <f t="shared" si="2"/>
        <v>0.65069444444444446</v>
      </c>
      <c r="I42" s="35">
        <f t="shared" si="2"/>
        <v>0.64930555555555547</v>
      </c>
      <c r="J42" s="35">
        <f t="shared" si="2"/>
        <v>0.64722222222222214</v>
      </c>
    </row>
    <row r="43" spans="1:10" ht="15.95" customHeight="1">
      <c r="A43" s="30"/>
      <c r="B43" s="62">
        <v>75.5</v>
      </c>
      <c r="C43" s="32">
        <f t="shared" si="1"/>
        <v>45.5</v>
      </c>
      <c r="D43" s="85" t="s">
        <v>11</v>
      </c>
      <c r="E43" s="77" t="s">
        <v>157</v>
      </c>
      <c r="F43" s="69"/>
      <c r="G43" s="31" t="s">
        <v>156</v>
      </c>
      <c r="H43" s="35">
        <f t="shared" si="2"/>
        <v>0.6513888888888888</v>
      </c>
      <c r="I43" s="35">
        <f t="shared" si="2"/>
        <v>0.64930555555555547</v>
      </c>
      <c r="J43" s="35">
        <f t="shared" si="2"/>
        <v>0.64722222222222214</v>
      </c>
    </row>
    <row r="44" spans="1:10" ht="15.95" customHeight="1">
      <c r="A44" s="30"/>
      <c r="B44" s="62">
        <v>75.8</v>
      </c>
      <c r="C44" s="32">
        <f t="shared" si="1"/>
        <v>45.2</v>
      </c>
      <c r="D44" s="86" t="s">
        <v>11</v>
      </c>
      <c r="E44" s="74" t="s">
        <v>158</v>
      </c>
      <c r="F44" s="69"/>
      <c r="G44" s="31" t="s">
        <v>159</v>
      </c>
      <c r="H44" s="35">
        <f t="shared" ref="H44:J62" si="3">TIME(0,(($B44-dr)*60/H$3),0)+HR</f>
        <v>0.6513888888888888</v>
      </c>
      <c r="I44" s="35">
        <f t="shared" si="3"/>
        <v>0.64930555555555547</v>
      </c>
      <c r="J44" s="35">
        <f t="shared" si="3"/>
        <v>0.64791666666666659</v>
      </c>
    </row>
    <row r="45" spans="1:10" ht="15.95" customHeight="1">
      <c r="A45" s="30"/>
      <c r="B45" s="36">
        <v>79.2</v>
      </c>
      <c r="C45" s="32">
        <f t="shared" si="1"/>
        <v>41.8</v>
      </c>
      <c r="D45" s="86" t="s">
        <v>11</v>
      </c>
      <c r="E45" s="74" t="s">
        <v>160</v>
      </c>
      <c r="F45" s="69"/>
      <c r="G45" s="31" t="s">
        <v>161</v>
      </c>
      <c r="H45" s="35">
        <f t="shared" si="3"/>
        <v>0.65486111111111112</v>
      </c>
      <c r="I45" s="35">
        <f t="shared" si="3"/>
        <v>0.65277777777777779</v>
      </c>
      <c r="J45" s="35">
        <f t="shared" si="3"/>
        <v>0.6513888888888888</v>
      </c>
    </row>
    <row r="46" spans="1:10" ht="15.95" customHeight="1">
      <c r="A46" s="30"/>
      <c r="B46" s="62">
        <v>83.7</v>
      </c>
      <c r="C46" s="32">
        <f t="shared" si="1"/>
        <v>37.299999999999997</v>
      </c>
      <c r="D46" s="86" t="s">
        <v>11</v>
      </c>
      <c r="E46" s="79" t="s">
        <v>162</v>
      </c>
      <c r="F46" s="69"/>
      <c r="G46" s="31" t="s">
        <v>161</v>
      </c>
      <c r="H46" s="35">
        <f t="shared" si="3"/>
        <v>0.65972222222222221</v>
      </c>
      <c r="I46" s="35">
        <f t="shared" si="3"/>
        <v>0.65763888888888888</v>
      </c>
      <c r="J46" s="35">
        <f t="shared" si="3"/>
        <v>0.65555555555555556</v>
      </c>
    </row>
    <row r="47" spans="1:10" ht="15.95" customHeight="1">
      <c r="A47" s="30"/>
      <c r="B47" s="62">
        <v>84.5</v>
      </c>
      <c r="C47" s="32">
        <f t="shared" si="1"/>
        <v>36.5</v>
      </c>
      <c r="D47" s="86" t="s">
        <v>11</v>
      </c>
      <c r="E47" s="70" t="s">
        <v>163</v>
      </c>
      <c r="F47" s="69"/>
      <c r="G47" s="31" t="s">
        <v>161</v>
      </c>
      <c r="H47" s="35">
        <f t="shared" si="3"/>
        <v>0.66041666666666665</v>
      </c>
      <c r="I47" s="35">
        <f t="shared" si="3"/>
        <v>0.65833333333333333</v>
      </c>
      <c r="J47" s="35">
        <f t="shared" si="3"/>
        <v>0.65625</v>
      </c>
    </row>
    <row r="48" spans="1:10" ht="15.95" customHeight="1">
      <c r="A48" s="30"/>
      <c r="B48" s="62">
        <v>84.8</v>
      </c>
      <c r="C48" s="32">
        <f t="shared" si="1"/>
        <v>36.200000000000003</v>
      </c>
      <c r="D48" s="86" t="s">
        <v>11</v>
      </c>
      <c r="E48" s="74" t="s">
        <v>164</v>
      </c>
      <c r="F48" s="69"/>
      <c r="G48" s="31" t="s">
        <v>165</v>
      </c>
      <c r="H48" s="35">
        <f t="shared" si="3"/>
        <v>0.66111111111111109</v>
      </c>
      <c r="I48" s="35">
        <f t="shared" si="3"/>
        <v>0.65902777777777777</v>
      </c>
      <c r="J48" s="35">
        <f t="shared" si="3"/>
        <v>0.65694444444444444</v>
      </c>
    </row>
    <row r="49" spans="1:10" ht="15.95" customHeight="1">
      <c r="A49" s="30"/>
      <c r="B49" s="62">
        <v>88.3</v>
      </c>
      <c r="C49" s="32">
        <f t="shared" si="1"/>
        <v>32.700000000000003</v>
      </c>
      <c r="D49" s="86" t="s">
        <v>11</v>
      </c>
      <c r="E49" s="75" t="s">
        <v>167</v>
      </c>
      <c r="F49" s="69"/>
      <c r="G49" s="31" t="s">
        <v>166</v>
      </c>
      <c r="H49" s="35">
        <f t="shared" si="3"/>
        <v>0.6645833333333333</v>
      </c>
      <c r="I49" s="35">
        <f t="shared" si="3"/>
        <v>0.66249999999999998</v>
      </c>
      <c r="J49" s="35">
        <f t="shared" si="3"/>
        <v>0.66041666666666665</v>
      </c>
    </row>
    <row r="50" spans="1:10" ht="15.95" customHeight="1">
      <c r="A50" s="30"/>
      <c r="B50" s="62">
        <v>89.7</v>
      </c>
      <c r="C50" s="32">
        <f t="shared" si="1"/>
        <v>31.299999999999997</v>
      </c>
      <c r="D50" s="86" t="s">
        <v>11</v>
      </c>
      <c r="E50" s="79" t="s">
        <v>168</v>
      </c>
      <c r="F50" s="69"/>
      <c r="G50" s="31" t="s">
        <v>166</v>
      </c>
      <c r="H50" s="35">
        <f t="shared" si="3"/>
        <v>0.66597222222222219</v>
      </c>
      <c r="I50" s="35">
        <f t="shared" si="3"/>
        <v>0.66388888888888886</v>
      </c>
      <c r="J50" s="35">
        <f t="shared" si="3"/>
        <v>0.66180555555555554</v>
      </c>
    </row>
    <row r="51" spans="1:10" ht="15.95" customHeight="1">
      <c r="A51" s="30"/>
      <c r="B51" s="62">
        <v>95.399999999999991</v>
      </c>
      <c r="C51" s="32">
        <f t="shared" si="1"/>
        <v>25.600000000000009</v>
      </c>
      <c r="D51" s="86" t="s">
        <v>11</v>
      </c>
      <c r="E51" s="70" t="s">
        <v>204</v>
      </c>
      <c r="F51" s="69"/>
      <c r="G51" s="31" t="s">
        <v>5</v>
      </c>
      <c r="H51" s="35">
        <f t="shared" si="3"/>
        <v>0.67222222222222217</v>
      </c>
      <c r="I51" s="35">
        <f t="shared" si="3"/>
        <v>0.6694444444444444</v>
      </c>
      <c r="J51" s="35">
        <f t="shared" si="3"/>
        <v>0.66736111111111107</v>
      </c>
    </row>
    <row r="52" spans="1:10" ht="15.95" customHeight="1">
      <c r="A52" s="30"/>
      <c r="B52" s="62">
        <v>95.899999999999991</v>
      </c>
      <c r="C52" s="32">
        <f t="shared" si="1"/>
        <v>25.100000000000009</v>
      </c>
      <c r="D52" s="86" t="s">
        <v>11</v>
      </c>
      <c r="E52" s="74" t="s">
        <v>169</v>
      </c>
      <c r="F52" s="69"/>
      <c r="G52" s="31" t="s">
        <v>170</v>
      </c>
      <c r="H52" s="35">
        <f t="shared" si="3"/>
        <v>0.67222222222222217</v>
      </c>
      <c r="I52" s="35">
        <f t="shared" si="3"/>
        <v>0.67013888888888884</v>
      </c>
      <c r="J52" s="35">
        <f t="shared" si="3"/>
        <v>0.66805555555555551</v>
      </c>
    </row>
    <row r="53" spans="1:10" ht="15.95" customHeight="1">
      <c r="A53" s="30"/>
      <c r="B53" s="62">
        <v>97.399999999999991</v>
      </c>
      <c r="C53" s="32">
        <f t="shared" si="1"/>
        <v>23.600000000000009</v>
      </c>
      <c r="D53" s="86" t="s">
        <v>11</v>
      </c>
      <c r="E53" s="77" t="s">
        <v>172</v>
      </c>
      <c r="F53" s="69"/>
      <c r="G53" s="31" t="s">
        <v>161</v>
      </c>
      <c r="H53" s="35">
        <f t="shared" si="3"/>
        <v>0.67430555555555549</v>
      </c>
      <c r="I53" s="35">
        <f t="shared" si="3"/>
        <v>0.67152777777777772</v>
      </c>
      <c r="J53" s="35">
        <f t="shared" si="3"/>
        <v>0.6694444444444444</v>
      </c>
    </row>
    <row r="54" spans="1:10" ht="15.95" customHeight="1">
      <c r="A54" s="30"/>
      <c r="B54" s="62">
        <v>97.5</v>
      </c>
      <c r="C54" s="32">
        <f t="shared" si="1"/>
        <v>23.5</v>
      </c>
      <c r="D54" s="86" t="s">
        <v>11</v>
      </c>
      <c r="E54" s="70" t="s">
        <v>171</v>
      </c>
      <c r="F54" s="69"/>
      <c r="G54" s="31" t="s">
        <v>170</v>
      </c>
      <c r="H54" s="35">
        <f t="shared" si="3"/>
        <v>0.67430555555555549</v>
      </c>
      <c r="I54" s="35">
        <f t="shared" si="3"/>
        <v>0.67152777777777772</v>
      </c>
      <c r="J54" s="35">
        <f t="shared" si="3"/>
        <v>0.6694444444444444</v>
      </c>
    </row>
    <row r="55" spans="1:10" ht="15.95" customHeight="1">
      <c r="A55" s="30"/>
      <c r="B55" s="62">
        <v>100.5</v>
      </c>
      <c r="C55" s="32">
        <f t="shared" si="1"/>
        <v>20.5</v>
      </c>
      <c r="D55" s="86" t="s">
        <v>11</v>
      </c>
      <c r="E55" s="74" t="s">
        <v>203</v>
      </c>
      <c r="F55" s="31"/>
      <c r="G55" s="31" t="s">
        <v>173</v>
      </c>
      <c r="H55" s="35">
        <f t="shared" si="3"/>
        <v>0.67708333333333326</v>
      </c>
      <c r="I55" s="35">
        <f t="shared" si="3"/>
        <v>0.67499999999999993</v>
      </c>
      <c r="J55" s="35">
        <f t="shared" si="3"/>
        <v>0.67222222222222217</v>
      </c>
    </row>
    <row r="56" spans="1:10" ht="15.95" customHeight="1">
      <c r="A56" s="30"/>
      <c r="B56" s="62">
        <v>106.2</v>
      </c>
      <c r="C56" s="32">
        <f t="shared" si="1"/>
        <v>14.799999999999997</v>
      </c>
      <c r="D56" s="86" t="s">
        <v>11</v>
      </c>
      <c r="E56" s="70" t="s">
        <v>174</v>
      </c>
      <c r="F56" s="69"/>
      <c r="G56" s="31" t="s">
        <v>147</v>
      </c>
      <c r="H56" s="35">
        <f t="shared" si="3"/>
        <v>0.68333333333333335</v>
      </c>
      <c r="I56" s="35">
        <f t="shared" si="3"/>
        <v>0.68055555555555558</v>
      </c>
      <c r="J56" s="35">
        <f t="shared" si="3"/>
        <v>0.6777777777777777</v>
      </c>
    </row>
    <row r="57" spans="1:10" ht="15.95" customHeight="1">
      <c r="A57" s="30"/>
      <c r="B57" s="62">
        <v>107.2</v>
      </c>
      <c r="C57" s="32">
        <f t="shared" si="1"/>
        <v>13.799999999999997</v>
      </c>
      <c r="D57" s="86" t="s">
        <v>11</v>
      </c>
      <c r="E57" s="74" t="s">
        <v>175</v>
      </c>
      <c r="F57" s="69"/>
      <c r="G57" s="31" t="s">
        <v>176</v>
      </c>
      <c r="H57" s="35">
        <f t="shared" si="3"/>
        <v>0.68402777777777768</v>
      </c>
      <c r="I57" s="35">
        <f t="shared" si="3"/>
        <v>0.68124999999999991</v>
      </c>
      <c r="J57" s="35">
        <f t="shared" si="3"/>
        <v>0.67916666666666659</v>
      </c>
    </row>
    <row r="58" spans="1:10" ht="15.95" customHeight="1">
      <c r="A58" s="30"/>
      <c r="B58" s="62">
        <v>112.5</v>
      </c>
      <c r="C58" s="32">
        <f t="shared" si="1"/>
        <v>8.5</v>
      </c>
      <c r="D58" s="86" t="s">
        <v>11</v>
      </c>
      <c r="E58" s="79" t="s">
        <v>177</v>
      </c>
      <c r="F58" s="69"/>
      <c r="G58" s="31" t="s">
        <v>176</v>
      </c>
      <c r="H58" s="35">
        <f t="shared" si="3"/>
        <v>0.68958333333333333</v>
      </c>
      <c r="I58" s="35">
        <f t="shared" si="3"/>
        <v>0.68680555555555556</v>
      </c>
      <c r="J58" s="35">
        <f t="shared" si="3"/>
        <v>0.68402777777777768</v>
      </c>
    </row>
    <row r="59" spans="1:10" ht="15.95" customHeight="1">
      <c r="A59" s="30"/>
      <c r="B59" s="62">
        <v>114.5</v>
      </c>
      <c r="C59" s="32">
        <f t="shared" si="1"/>
        <v>6.5</v>
      </c>
      <c r="D59" s="86" t="s">
        <v>11</v>
      </c>
      <c r="E59" s="80" t="s">
        <v>178</v>
      </c>
      <c r="F59" s="69"/>
      <c r="G59" s="31" t="s">
        <v>179</v>
      </c>
      <c r="H59" s="35">
        <f t="shared" si="3"/>
        <v>0.69166666666666665</v>
      </c>
      <c r="I59" s="35">
        <f t="shared" si="3"/>
        <v>0.68888888888888888</v>
      </c>
      <c r="J59" s="35">
        <f t="shared" si="3"/>
        <v>0.68611111111111112</v>
      </c>
    </row>
    <row r="60" spans="1:10" ht="15.95" customHeight="1">
      <c r="A60" s="30"/>
      <c r="B60" s="62">
        <v>114.6</v>
      </c>
      <c r="C60" s="32">
        <f t="shared" si="1"/>
        <v>6.4000000000000057</v>
      </c>
      <c r="D60" s="86" t="s">
        <v>11</v>
      </c>
      <c r="E60" s="82" t="s">
        <v>196</v>
      </c>
      <c r="F60" s="69"/>
      <c r="G60" s="31" t="s">
        <v>198</v>
      </c>
      <c r="H60" s="35">
        <f t="shared" si="3"/>
        <v>0.69166666666666665</v>
      </c>
      <c r="I60" s="35">
        <f t="shared" si="3"/>
        <v>0.68888888888888888</v>
      </c>
      <c r="J60" s="35">
        <f t="shared" si="3"/>
        <v>0.68611111111111112</v>
      </c>
    </row>
    <row r="61" spans="1:10" ht="15.95" customHeight="1">
      <c r="A61" s="30"/>
      <c r="B61" s="62">
        <v>115.1</v>
      </c>
      <c r="C61" s="32">
        <f t="shared" si="1"/>
        <v>5.9000000000000057</v>
      </c>
      <c r="D61" s="86" t="s">
        <v>11</v>
      </c>
      <c r="E61" s="81" t="s">
        <v>197</v>
      </c>
      <c r="F61" s="69"/>
      <c r="G61" s="31" t="s">
        <v>180</v>
      </c>
      <c r="H61" s="35">
        <f t="shared" si="3"/>
        <v>0.69236111111111109</v>
      </c>
      <c r="I61" s="35">
        <f t="shared" si="3"/>
        <v>0.68958333333333333</v>
      </c>
      <c r="J61" s="35">
        <f t="shared" si="3"/>
        <v>0.68680555555555556</v>
      </c>
    </row>
    <row r="62" spans="1:10" ht="15.95" customHeight="1">
      <c r="A62" s="30"/>
      <c r="B62" s="62">
        <v>115.3</v>
      </c>
      <c r="C62" s="32">
        <f t="shared" si="1"/>
        <v>5.7000000000000028</v>
      </c>
      <c r="D62" s="86" t="s">
        <v>11</v>
      </c>
      <c r="E62" s="82" t="s">
        <v>181</v>
      </c>
      <c r="F62" s="69"/>
      <c r="G62" s="31" t="s">
        <v>181</v>
      </c>
      <c r="H62" s="35">
        <f t="shared" si="3"/>
        <v>0.69236111111111109</v>
      </c>
      <c r="I62" s="35">
        <f t="shared" si="3"/>
        <v>0.68958333333333333</v>
      </c>
      <c r="J62" s="35">
        <f t="shared" si="3"/>
        <v>0.68680555555555556</v>
      </c>
    </row>
    <row r="63" spans="1:10" ht="15.95" customHeight="1">
      <c r="A63" s="30"/>
      <c r="B63" s="62">
        <v>115.5</v>
      </c>
      <c r="C63" s="32">
        <f t="shared" si="1"/>
        <v>5.5</v>
      </c>
      <c r="D63" s="86" t="s">
        <v>11</v>
      </c>
      <c r="E63" s="82" t="s">
        <v>182</v>
      </c>
      <c r="F63" s="69"/>
      <c r="G63" s="31" t="s">
        <v>192</v>
      </c>
      <c r="H63" s="35">
        <f t="shared" ref="H63:J73" si="4">TIME(0,(($B63-dr)*60/H$3),0)+HR</f>
        <v>0.69305555555555554</v>
      </c>
      <c r="I63" s="35">
        <f t="shared" si="4"/>
        <v>0.69027777777777777</v>
      </c>
      <c r="J63" s="35">
        <f t="shared" si="4"/>
        <v>0.6875</v>
      </c>
    </row>
    <row r="64" spans="1:10" ht="15.95" customHeight="1">
      <c r="A64" s="30"/>
      <c r="B64" s="62">
        <v>115.6</v>
      </c>
      <c r="C64" s="32">
        <f t="shared" si="1"/>
        <v>5.4000000000000057</v>
      </c>
      <c r="D64" s="86" t="s">
        <v>11</v>
      </c>
      <c r="E64" s="82" t="s">
        <v>183</v>
      </c>
      <c r="F64" s="69"/>
      <c r="G64" s="31" t="s">
        <v>193</v>
      </c>
      <c r="H64" s="35">
        <f t="shared" si="4"/>
        <v>0.69305555555555554</v>
      </c>
      <c r="I64" s="35">
        <f t="shared" si="4"/>
        <v>0.69027777777777777</v>
      </c>
      <c r="J64" s="35">
        <f t="shared" si="4"/>
        <v>0.6875</v>
      </c>
    </row>
    <row r="65" spans="1:10" ht="15.95" customHeight="1">
      <c r="A65" s="30"/>
      <c r="B65" s="62">
        <v>116</v>
      </c>
      <c r="C65" s="32">
        <f t="shared" si="1"/>
        <v>5</v>
      </c>
      <c r="D65" s="86" t="s">
        <v>11</v>
      </c>
      <c r="E65" s="82" t="s">
        <v>191</v>
      </c>
      <c r="F65" s="69"/>
      <c r="G65" s="31" t="s">
        <v>193</v>
      </c>
      <c r="H65" s="35">
        <f t="shared" si="4"/>
        <v>0.69374999999999998</v>
      </c>
      <c r="I65" s="35">
        <f t="shared" si="4"/>
        <v>0.69027777777777777</v>
      </c>
      <c r="J65" s="35">
        <f t="shared" si="4"/>
        <v>0.6875</v>
      </c>
    </row>
    <row r="66" spans="1:10" ht="15.95" customHeight="1">
      <c r="A66" s="30"/>
      <c r="B66" s="62">
        <v>116.2</v>
      </c>
      <c r="C66" s="32">
        <f t="shared" si="1"/>
        <v>4.7999999999999972</v>
      </c>
      <c r="D66" s="86" t="s">
        <v>11</v>
      </c>
      <c r="E66" s="82" t="s">
        <v>184</v>
      </c>
      <c r="F66" s="69"/>
      <c r="G66" s="31" t="s">
        <v>193</v>
      </c>
      <c r="H66" s="35">
        <f t="shared" si="4"/>
        <v>0.69374999999999998</v>
      </c>
      <c r="I66" s="35">
        <f t="shared" si="4"/>
        <v>0.69097222222222221</v>
      </c>
      <c r="J66" s="35">
        <f t="shared" si="4"/>
        <v>0.68819444444444444</v>
      </c>
    </row>
    <row r="67" spans="1:10" ht="15.95" customHeight="1">
      <c r="A67" s="30"/>
      <c r="B67" s="62">
        <v>116.5</v>
      </c>
      <c r="C67" s="32">
        <f t="shared" si="1"/>
        <v>4.5</v>
      </c>
      <c r="D67" s="86" t="s">
        <v>11</v>
      </c>
      <c r="E67" s="82" t="s">
        <v>185</v>
      </c>
      <c r="F67" s="69"/>
      <c r="G67" s="31" t="s">
        <v>193</v>
      </c>
      <c r="H67" s="35">
        <f t="shared" si="4"/>
        <v>0.69374999999999998</v>
      </c>
      <c r="I67" s="35">
        <f t="shared" si="4"/>
        <v>0.69097222222222221</v>
      </c>
      <c r="J67" s="35">
        <f t="shared" si="4"/>
        <v>0.68819444444444444</v>
      </c>
    </row>
    <row r="68" spans="1:10" ht="15.95" customHeight="1">
      <c r="A68" s="30"/>
      <c r="B68" s="62">
        <v>116.8</v>
      </c>
      <c r="C68" s="32">
        <f t="shared" si="1"/>
        <v>4.2000000000000028</v>
      </c>
      <c r="D68" s="86" t="s">
        <v>11</v>
      </c>
      <c r="E68" s="82" t="s">
        <v>186</v>
      </c>
      <c r="F68" s="69"/>
      <c r="G68" s="31" t="s">
        <v>193</v>
      </c>
      <c r="H68" s="35">
        <f t="shared" si="4"/>
        <v>0.69444444444444442</v>
      </c>
      <c r="I68" s="35">
        <f t="shared" si="4"/>
        <v>0.69097222222222221</v>
      </c>
      <c r="J68" s="35">
        <f t="shared" si="4"/>
        <v>0.68819444444444444</v>
      </c>
    </row>
    <row r="69" spans="1:10" ht="15.95" customHeight="1">
      <c r="A69" s="30"/>
      <c r="B69" s="62">
        <v>117.3</v>
      </c>
      <c r="C69" s="32">
        <f t="shared" si="1"/>
        <v>3.7000000000000028</v>
      </c>
      <c r="D69" s="86" t="s">
        <v>11</v>
      </c>
      <c r="E69" s="82" t="s">
        <v>187</v>
      </c>
      <c r="F69" s="69"/>
      <c r="G69" s="31" t="s">
        <v>193</v>
      </c>
      <c r="H69" s="35">
        <f t="shared" si="4"/>
        <v>0.69444444444444442</v>
      </c>
      <c r="I69" s="35">
        <f t="shared" si="4"/>
        <v>0.69166666666666665</v>
      </c>
      <c r="J69" s="35">
        <f t="shared" si="4"/>
        <v>0.68888888888888888</v>
      </c>
    </row>
    <row r="70" spans="1:10" ht="15.95" customHeight="1">
      <c r="A70" s="30"/>
      <c r="B70" s="62">
        <v>117.8</v>
      </c>
      <c r="C70" s="32">
        <f t="shared" si="1"/>
        <v>3.2000000000000028</v>
      </c>
      <c r="D70" s="86" t="s">
        <v>11</v>
      </c>
      <c r="E70" s="81" t="s">
        <v>188</v>
      </c>
      <c r="F70" s="69"/>
      <c r="G70" s="31" t="s">
        <v>193</v>
      </c>
      <c r="H70" s="35">
        <f t="shared" si="4"/>
        <v>0.69513888888888886</v>
      </c>
      <c r="I70" s="35">
        <f t="shared" si="4"/>
        <v>0.69236111111111109</v>
      </c>
      <c r="J70" s="35">
        <f t="shared" si="4"/>
        <v>0.68958333333333333</v>
      </c>
    </row>
    <row r="71" spans="1:10" ht="15.95" customHeight="1">
      <c r="A71" s="30"/>
      <c r="B71" s="62">
        <v>118.1</v>
      </c>
      <c r="C71" s="32">
        <f t="shared" si="1"/>
        <v>2.9000000000000057</v>
      </c>
      <c r="D71" s="86" t="s">
        <v>11</v>
      </c>
      <c r="E71" s="82" t="s">
        <v>189</v>
      </c>
      <c r="F71" s="69"/>
      <c r="G71" s="31" t="s">
        <v>193</v>
      </c>
      <c r="H71" s="35">
        <f t="shared" si="4"/>
        <v>0.6958333333333333</v>
      </c>
      <c r="I71" s="35">
        <f t="shared" si="4"/>
        <v>0.69236111111111109</v>
      </c>
      <c r="J71" s="35">
        <f t="shared" si="4"/>
        <v>0.68958333333333333</v>
      </c>
    </row>
    <row r="72" spans="1:10" ht="15.95" customHeight="1">
      <c r="A72" s="30"/>
      <c r="B72" s="62">
        <v>118.5</v>
      </c>
      <c r="C72" s="32">
        <f t="shared" si="1"/>
        <v>2.5</v>
      </c>
      <c r="D72" s="86" t="s">
        <v>11</v>
      </c>
      <c r="E72" s="83" t="s">
        <v>190</v>
      </c>
      <c r="F72" s="69"/>
      <c r="G72" s="31" t="s">
        <v>193</v>
      </c>
      <c r="H72" s="35">
        <f t="shared" si="4"/>
        <v>0.6958333333333333</v>
      </c>
      <c r="I72" s="35">
        <f t="shared" si="4"/>
        <v>0.69305555555555554</v>
      </c>
      <c r="J72" s="35">
        <f t="shared" si="4"/>
        <v>0.69027777777777777</v>
      </c>
    </row>
    <row r="73" spans="1:10" ht="15.95" customHeight="1">
      <c r="A73" s="30"/>
      <c r="B73" s="62">
        <v>121</v>
      </c>
      <c r="C73" s="32">
        <f t="shared" si="1"/>
        <v>0</v>
      </c>
      <c r="D73" s="86" t="s">
        <v>11</v>
      </c>
      <c r="E73" s="84" t="s">
        <v>194</v>
      </c>
      <c r="F73" s="69"/>
      <c r="G73" s="31" t="s">
        <v>193</v>
      </c>
      <c r="H73" s="35">
        <f t="shared" si="4"/>
        <v>0.69861111111111107</v>
      </c>
      <c r="I73" s="35">
        <f t="shared" si="4"/>
        <v>0.6958333333333333</v>
      </c>
      <c r="J73" s="35">
        <f t="shared" si="4"/>
        <v>0.69236111111111109</v>
      </c>
    </row>
  </sheetData>
  <mergeCells count="1">
    <mergeCell ref="B2:J2"/>
  </mergeCells>
  <printOptions horizontalCentered="1" verticalCentered="1"/>
  <pageMargins left="0.25" right="0.25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Départ &gt; 23</vt:lpstr>
      <vt:lpstr>24 &gt; 61</vt:lpstr>
      <vt:lpstr>62 &gt; 95</vt:lpstr>
      <vt:lpstr>97&gt; ARRIVEE</vt:lpstr>
      <vt:lpstr>Compil</vt:lpstr>
      <vt:lpstr>dr</vt:lpstr>
      <vt:lpstr>HR</vt:lpstr>
      <vt:lpstr>Compil!Zone_d_impression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Gondoux</dc:creator>
  <cp:lastModifiedBy>Yanick</cp:lastModifiedBy>
  <cp:lastPrinted>2021-05-26T08:43:51Z</cp:lastPrinted>
  <dcterms:created xsi:type="dcterms:W3CDTF">2018-09-08T20:40:52Z</dcterms:created>
  <dcterms:modified xsi:type="dcterms:W3CDTF">2021-05-26T08:45:47Z</dcterms:modified>
</cp:coreProperties>
</file>